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2da5e5cda58b213/Curso de Excel Basico - Intermedio/Excel 2013/"/>
    </mc:Choice>
  </mc:AlternateContent>
  <bookViews>
    <workbookView xWindow="0" yWindow="0" windowWidth="15360" windowHeight="7755" activeTab="1"/>
  </bookViews>
  <sheets>
    <sheet name="Ejercicios" sheetId="2" r:id="rId1"/>
    <sheet name="Datos" sheetId="1" r:id="rId2"/>
  </sheets>
  <calcPr calcId="152511"/>
</workbook>
</file>

<file path=xl/calcChain.xml><?xml version="1.0" encoding="utf-8"?>
<calcChain xmlns="http://schemas.openxmlformats.org/spreadsheetml/2006/main">
  <c r="AM3" i="1" l="1"/>
  <c r="AB16" i="1" l="1"/>
  <c r="AC16" i="1"/>
  <c r="AD16" i="1"/>
  <c r="AE16" i="1"/>
  <c r="AF16" i="1"/>
  <c r="AG16" i="1"/>
  <c r="AH16" i="1"/>
  <c r="AI16" i="1"/>
  <c r="AJ16" i="1"/>
  <c r="AK16" i="1"/>
  <c r="AL16" i="1"/>
  <c r="AB17" i="1"/>
  <c r="AC17" i="1"/>
  <c r="AD17" i="1"/>
  <c r="AE17" i="1"/>
  <c r="AF17" i="1"/>
  <c r="AG17" i="1"/>
  <c r="AH17" i="1"/>
  <c r="AI17" i="1"/>
  <c r="AJ17" i="1"/>
  <c r="AK17" i="1"/>
  <c r="AL17" i="1"/>
  <c r="AB18" i="1"/>
  <c r="AC18" i="1"/>
  <c r="AD18" i="1"/>
  <c r="AE18" i="1"/>
  <c r="AF18" i="1"/>
  <c r="AG18" i="1"/>
  <c r="AH18" i="1"/>
  <c r="AI18" i="1"/>
  <c r="AJ18" i="1"/>
  <c r="AK18" i="1"/>
  <c r="AL18" i="1"/>
  <c r="AA17" i="1"/>
  <c r="AA18" i="1"/>
  <c r="AA16" i="1"/>
  <c r="P16" i="1"/>
  <c r="Q16" i="1"/>
  <c r="R16" i="1"/>
  <c r="S16" i="1"/>
  <c r="T16" i="1"/>
  <c r="U16" i="1"/>
  <c r="V16" i="1"/>
  <c r="W16" i="1"/>
  <c r="X16" i="1"/>
  <c r="Y16" i="1"/>
  <c r="Z16" i="1"/>
  <c r="P17" i="1"/>
  <c r="Q17" i="1"/>
  <c r="R17" i="1"/>
  <c r="S17" i="1"/>
  <c r="T17" i="1"/>
  <c r="U17" i="1"/>
  <c r="V17" i="1"/>
  <c r="W17" i="1"/>
  <c r="X17" i="1"/>
  <c r="Y17" i="1"/>
  <c r="Z17" i="1"/>
  <c r="P18" i="1"/>
  <c r="Q18" i="1"/>
  <c r="R18" i="1"/>
  <c r="S18" i="1"/>
  <c r="T18" i="1"/>
  <c r="U18" i="1"/>
  <c r="V18" i="1"/>
  <c r="W18" i="1"/>
  <c r="X18" i="1"/>
  <c r="Y18" i="1"/>
  <c r="Z18" i="1"/>
  <c r="O17" i="1"/>
  <c r="O18" i="1"/>
  <c r="O16" i="1"/>
  <c r="O8" i="1"/>
  <c r="AB8" i="1"/>
  <c r="AC8" i="1"/>
  <c r="AD8" i="1"/>
  <c r="AE8" i="1"/>
  <c r="AF8" i="1"/>
  <c r="AG8" i="1"/>
  <c r="AH8" i="1"/>
  <c r="AI8" i="1"/>
  <c r="AJ8" i="1"/>
  <c r="AK8" i="1"/>
  <c r="AL8" i="1"/>
  <c r="AB9" i="1"/>
  <c r="AC9" i="1"/>
  <c r="AD9" i="1"/>
  <c r="AE9" i="1"/>
  <c r="AF9" i="1"/>
  <c r="AG9" i="1"/>
  <c r="AH9" i="1"/>
  <c r="AI9" i="1"/>
  <c r="AJ9" i="1"/>
  <c r="AK9" i="1"/>
  <c r="AL9" i="1"/>
  <c r="AB10" i="1"/>
  <c r="AC10" i="1"/>
  <c r="AD10" i="1"/>
  <c r="AE10" i="1"/>
  <c r="AF10" i="1"/>
  <c r="AG10" i="1"/>
  <c r="AH10" i="1"/>
  <c r="AI10" i="1"/>
  <c r="AJ10" i="1"/>
  <c r="AK10" i="1"/>
  <c r="AL10" i="1"/>
  <c r="AB11" i="1"/>
  <c r="AC11" i="1"/>
  <c r="AD11" i="1"/>
  <c r="AE11" i="1"/>
  <c r="AF11" i="1"/>
  <c r="AG11" i="1"/>
  <c r="AH11" i="1"/>
  <c r="AI11" i="1"/>
  <c r="AJ11" i="1"/>
  <c r="AK11" i="1"/>
  <c r="AL11" i="1"/>
  <c r="AB12" i="1"/>
  <c r="AC12" i="1"/>
  <c r="AD12" i="1"/>
  <c r="AE12" i="1"/>
  <c r="AF12" i="1"/>
  <c r="AG12" i="1"/>
  <c r="AH12" i="1"/>
  <c r="AI12" i="1"/>
  <c r="AJ12" i="1"/>
  <c r="AK12" i="1"/>
  <c r="AL12" i="1"/>
  <c r="AB13" i="1"/>
  <c r="AC13" i="1"/>
  <c r="AD13" i="1"/>
  <c r="AE13" i="1"/>
  <c r="AF13" i="1"/>
  <c r="AG13" i="1"/>
  <c r="AH13" i="1"/>
  <c r="AI13" i="1"/>
  <c r="AJ13" i="1"/>
  <c r="AK13" i="1"/>
  <c r="AL13" i="1"/>
  <c r="AA9" i="1"/>
  <c r="AA10" i="1"/>
  <c r="AA11" i="1"/>
  <c r="AA12" i="1"/>
  <c r="AA13" i="1"/>
  <c r="AA8" i="1"/>
  <c r="P8" i="1"/>
  <c r="Q8" i="1"/>
  <c r="R8" i="1"/>
  <c r="S8" i="1"/>
  <c r="T8" i="1"/>
  <c r="U8" i="1"/>
  <c r="V8" i="1"/>
  <c r="W8" i="1"/>
  <c r="X8" i="1"/>
  <c r="Y8" i="1"/>
  <c r="Z8" i="1"/>
  <c r="P9" i="1"/>
  <c r="Q9" i="1"/>
  <c r="R9" i="1"/>
  <c r="S9" i="1"/>
  <c r="T9" i="1"/>
  <c r="U9" i="1"/>
  <c r="V9" i="1"/>
  <c r="W9" i="1"/>
  <c r="X9" i="1"/>
  <c r="Y9" i="1"/>
  <c r="Z9" i="1"/>
  <c r="P10" i="1"/>
  <c r="Q10" i="1"/>
  <c r="R10" i="1"/>
  <c r="S10" i="1"/>
  <c r="T10" i="1"/>
  <c r="U10" i="1"/>
  <c r="V10" i="1"/>
  <c r="W10" i="1"/>
  <c r="X10" i="1"/>
  <c r="Y10" i="1"/>
  <c r="Z10" i="1"/>
  <c r="P11" i="1"/>
  <c r="Q11" i="1"/>
  <c r="R11" i="1"/>
  <c r="S11" i="1"/>
  <c r="T11" i="1"/>
  <c r="U11" i="1"/>
  <c r="V11" i="1"/>
  <c r="W11" i="1"/>
  <c r="X11" i="1"/>
  <c r="Y11" i="1"/>
  <c r="Z11" i="1"/>
  <c r="P12" i="1"/>
  <c r="Q12" i="1"/>
  <c r="R12" i="1"/>
  <c r="S12" i="1"/>
  <c r="T12" i="1"/>
  <c r="U12" i="1"/>
  <c r="V12" i="1"/>
  <c r="W12" i="1"/>
  <c r="X12" i="1"/>
  <c r="Y12" i="1"/>
  <c r="Z12" i="1"/>
  <c r="P13" i="1"/>
  <c r="Q13" i="1"/>
  <c r="R13" i="1"/>
  <c r="S13" i="1"/>
  <c r="T13" i="1"/>
  <c r="U13" i="1"/>
  <c r="V13" i="1"/>
  <c r="W13" i="1"/>
  <c r="X13" i="1"/>
  <c r="Y13" i="1"/>
  <c r="Z13" i="1"/>
  <c r="O9" i="1"/>
  <c r="O10" i="1"/>
  <c r="O11" i="1"/>
  <c r="O12" i="1"/>
  <c r="O13" i="1"/>
  <c r="AB4" i="1"/>
  <c r="AC4" i="1"/>
  <c r="AD4" i="1"/>
  <c r="AE4" i="1"/>
  <c r="AF4" i="1"/>
  <c r="AG4" i="1"/>
  <c r="AH4" i="1"/>
  <c r="AI4" i="1"/>
  <c r="AJ4" i="1"/>
  <c r="AK4" i="1"/>
  <c r="AL4" i="1"/>
  <c r="AA4" i="1"/>
  <c r="P4" i="1"/>
  <c r="Q4" i="1"/>
  <c r="R4" i="1"/>
  <c r="S4" i="1"/>
  <c r="T4" i="1"/>
  <c r="U4" i="1"/>
  <c r="V4" i="1"/>
  <c r="W4" i="1"/>
  <c r="X4" i="1"/>
  <c r="Y4" i="1"/>
  <c r="Z4" i="1"/>
  <c r="O4" i="1"/>
  <c r="AB3" i="1"/>
  <c r="AC3" i="1"/>
  <c r="AD3" i="1"/>
  <c r="AE3" i="1"/>
  <c r="AF3" i="1"/>
  <c r="AG3" i="1"/>
  <c r="AH3" i="1"/>
  <c r="AI3" i="1"/>
  <c r="AJ3" i="1"/>
  <c r="AK3" i="1"/>
  <c r="AL3" i="1"/>
  <c r="AA3" i="1"/>
  <c r="P3" i="1"/>
  <c r="Q3" i="1"/>
  <c r="R3" i="1"/>
  <c r="S3" i="1"/>
  <c r="T3" i="1"/>
  <c r="U3" i="1"/>
  <c r="V3" i="1"/>
  <c r="W3" i="1"/>
  <c r="X3" i="1"/>
  <c r="Y3" i="1"/>
  <c r="Z3" i="1"/>
  <c r="O3" i="1"/>
  <c r="F3" i="1" l="1"/>
  <c r="G3" i="1"/>
  <c r="H3" i="1"/>
  <c r="L3" i="1" s="1"/>
  <c r="I3" i="1"/>
  <c r="J3" i="1"/>
  <c r="K3" i="1"/>
  <c r="F4" i="1"/>
  <c r="G4" i="1"/>
  <c r="H4" i="1" s="1"/>
  <c r="L4" i="1" s="1"/>
  <c r="I4" i="1"/>
  <c r="J4" i="1"/>
  <c r="K4" i="1"/>
  <c r="F5" i="1"/>
  <c r="G5" i="1"/>
  <c r="H5" i="1" s="1"/>
  <c r="L5" i="1" s="1"/>
  <c r="I5" i="1"/>
  <c r="J5" i="1"/>
  <c r="K5" i="1"/>
  <c r="F6" i="1"/>
  <c r="G6" i="1"/>
  <c r="H6" i="1"/>
  <c r="L6" i="1" s="1"/>
  <c r="I6" i="1"/>
  <c r="J6" i="1"/>
  <c r="K6" i="1"/>
  <c r="F7" i="1"/>
  <c r="G7" i="1"/>
  <c r="H7" i="1"/>
  <c r="I7" i="1"/>
  <c r="J7" i="1"/>
  <c r="K7" i="1"/>
  <c r="L7" i="1"/>
  <c r="F8" i="1"/>
  <c r="G8" i="1"/>
  <c r="H8" i="1" s="1"/>
  <c r="L8" i="1" s="1"/>
  <c r="I8" i="1"/>
  <c r="J8" i="1"/>
  <c r="K8" i="1"/>
  <c r="F9" i="1"/>
  <c r="G9" i="1"/>
  <c r="H9" i="1" s="1"/>
  <c r="L9" i="1" s="1"/>
  <c r="I9" i="1"/>
  <c r="J9" i="1"/>
  <c r="K9" i="1"/>
  <c r="F10" i="1"/>
  <c r="G10" i="1"/>
  <c r="H10" i="1" s="1"/>
  <c r="L10" i="1" s="1"/>
  <c r="I10" i="1"/>
  <c r="J10" i="1"/>
  <c r="K10" i="1"/>
  <c r="F11" i="1"/>
  <c r="G11" i="1"/>
  <c r="H11" i="1"/>
  <c r="L11" i="1" s="1"/>
  <c r="I11" i="1"/>
  <c r="J11" i="1"/>
  <c r="K11" i="1"/>
  <c r="F12" i="1"/>
  <c r="G12" i="1"/>
  <c r="H12" i="1" s="1"/>
  <c r="L12" i="1" s="1"/>
  <c r="I12" i="1"/>
  <c r="J12" i="1"/>
  <c r="K12" i="1"/>
  <c r="F13" i="1"/>
  <c r="G13" i="1"/>
  <c r="H13" i="1" s="1"/>
  <c r="L13" i="1" s="1"/>
  <c r="I13" i="1"/>
  <c r="J13" i="1"/>
  <c r="K13" i="1"/>
  <c r="F14" i="1"/>
  <c r="G14" i="1"/>
  <c r="H14" i="1" s="1"/>
  <c r="L14" i="1" s="1"/>
  <c r="I14" i="1"/>
  <c r="J14" i="1"/>
  <c r="K14" i="1"/>
  <c r="F15" i="1"/>
  <c r="G15" i="1"/>
  <c r="H15" i="1"/>
  <c r="I15" i="1"/>
  <c r="J15" i="1"/>
  <c r="K15" i="1"/>
  <c r="L15" i="1"/>
  <c r="F16" i="1"/>
  <c r="G16" i="1"/>
  <c r="H16" i="1" s="1"/>
  <c r="L16" i="1" s="1"/>
  <c r="I16" i="1"/>
  <c r="J16" i="1"/>
  <c r="K16" i="1"/>
  <c r="F17" i="1"/>
  <c r="G17" i="1"/>
  <c r="H17" i="1" s="1"/>
  <c r="L17" i="1" s="1"/>
  <c r="I17" i="1"/>
  <c r="J17" i="1"/>
  <c r="K17" i="1"/>
  <c r="F18" i="1"/>
  <c r="G18" i="1"/>
  <c r="H18" i="1" s="1"/>
  <c r="L18" i="1" s="1"/>
  <c r="I18" i="1"/>
  <c r="J18" i="1"/>
  <c r="K18" i="1"/>
  <c r="F19" i="1"/>
  <c r="G19" i="1"/>
  <c r="H19" i="1"/>
  <c r="L19" i="1" s="1"/>
  <c r="I19" i="1"/>
  <c r="J19" i="1"/>
  <c r="K19" i="1"/>
  <c r="F20" i="1"/>
  <c r="G20" i="1"/>
  <c r="H20" i="1" s="1"/>
  <c r="L20" i="1" s="1"/>
  <c r="I20" i="1"/>
  <c r="J20" i="1"/>
  <c r="K20" i="1"/>
  <c r="F21" i="1"/>
  <c r="G21" i="1"/>
  <c r="H21" i="1" s="1"/>
  <c r="L21" i="1" s="1"/>
  <c r="I21" i="1"/>
  <c r="J21" i="1"/>
  <c r="K21" i="1"/>
  <c r="F22" i="1"/>
  <c r="G22" i="1"/>
  <c r="H22" i="1" s="1"/>
  <c r="L22" i="1" s="1"/>
  <c r="I22" i="1"/>
  <c r="J22" i="1"/>
  <c r="K22" i="1"/>
  <c r="F23" i="1"/>
  <c r="G23" i="1"/>
  <c r="H23" i="1"/>
  <c r="I23" i="1"/>
  <c r="J23" i="1"/>
  <c r="K23" i="1"/>
  <c r="L23" i="1"/>
  <c r="F24" i="1"/>
  <c r="G24" i="1"/>
  <c r="H24" i="1"/>
  <c r="I24" i="1"/>
  <c r="J24" i="1"/>
  <c r="K24" i="1"/>
  <c r="L24" i="1"/>
  <c r="F25" i="1"/>
  <c r="G25" i="1"/>
  <c r="H25" i="1" s="1"/>
  <c r="L25" i="1" s="1"/>
  <c r="I25" i="1"/>
  <c r="J25" i="1"/>
  <c r="K25" i="1"/>
  <c r="F26" i="1"/>
  <c r="G26" i="1"/>
  <c r="H26" i="1" s="1"/>
  <c r="L26" i="1" s="1"/>
  <c r="I26" i="1"/>
  <c r="J26" i="1"/>
  <c r="K26" i="1"/>
  <c r="F27" i="1"/>
  <c r="G27" i="1"/>
  <c r="H27" i="1"/>
  <c r="L27" i="1" s="1"/>
  <c r="I27" i="1"/>
  <c r="J27" i="1"/>
  <c r="K27" i="1"/>
  <c r="F28" i="1"/>
  <c r="G28" i="1"/>
  <c r="H28" i="1"/>
  <c r="L28" i="1" s="1"/>
  <c r="I28" i="1"/>
  <c r="J28" i="1"/>
  <c r="K28" i="1"/>
  <c r="F29" i="1"/>
  <c r="G29" i="1"/>
  <c r="H29" i="1" s="1"/>
  <c r="L29" i="1" s="1"/>
  <c r="I29" i="1"/>
  <c r="J29" i="1"/>
  <c r="K29" i="1"/>
  <c r="F30" i="1"/>
  <c r="G30" i="1"/>
  <c r="H30" i="1" s="1"/>
  <c r="L30" i="1" s="1"/>
  <c r="I30" i="1"/>
  <c r="J30" i="1"/>
  <c r="K30" i="1"/>
  <c r="F31" i="1"/>
  <c r="G31" i="1"/>
  <c r="H31" i="1"/>
  <c r="I31" i="1"/>
  <c r="J31" i="1"/>
  <c r="K31" i="1"/>
  <c r="L31" i="1"/>
  <c r="F32" i="1"/>
  <c r="G32" i="1"/>
  <c r="H32" i="1"/>
  <c r="I32" i="1"/>
  <c r="J32" i="1"/>
  <c r="K32" i="1"/>
  <c r="L32" i="1"/>
  <c r="F33" i="1"/>
  <c r="G33" i="1"/>
  <c r="H33" i="1" s="1"/>
  <c r="L33" i="1" s="1"/>
  <c r="I33" i="1"/>
  <c r="J33" i="1"/>
  <c r="K33" i="1"/>
  <c r="F34" i="1"/>
  <c r="G34" i="1"/>
  <c r="H34" i="1" s="1"/>
  <c r="L34" i="1" s="1"/>
  <c r="I34" i="1"/>
  <c r="J34" i="1"/>
  <c r="K34" i="1"/>
  <c r="F35" i="1"/>
  <c r="G35" i="1"/>
  <c r="H35" i="1"/>
  <c r="L35" i="1" s="1"/>
  <c r="I35" i="1"/>
  <c r="J35" i="1"/>
  <c r="K35" i="1"/>
  <c r="F36" i="1"/>
  <c r="G36" i="1"/>
  <c r="H36" i="1"/>
  <c r="L36" i="1" s="1"/>
  <c r="I36" i="1"/>
  <c r="J36" i="1"/>
  <c r="K36" i="1"/>
  <c r="F37" i="1"/>
  <c r="G37" i="1"/>
  <c r="H37" i="1" s="1"/>
  <c r="L37" i="1" s="1"/>
  <c r="I37" i="1"/>
  <c r="J37" i="1"/>
  <c r="K37" i="1"/>
  <c r="F38" i="1"/>
  <c r="G38" i="1"/>
  <c r="H38" i="1" s="1"/>
  <c r="I38" i="1"/>
  <c r="J38" i="1"/>
  <c r="K38" i="1"/>
  <c r="F39" i="1"/>
  <c r="G39" i="1"/>
  <c r="H39" i="1"/>
  <c r="I39" i="1"/>
  <c r="J39" i="1"/>
  <c r="K39" i="1"/>
  <c r="L39" i="1"/>
  <c r="F40" i="1"/>
  <c r="G40" i="1"/>
  <c r="H40" i="1"/>
  <c r="I40" i="1"/>
  <c r="J40" i="1"/>
  <c r="K40" i="1"/>
  <c r="L40" i="1"/>
  <c r="F41" i="1"/>
  <c r="G41" i="1"/>
  <c r="H41" i="1" s="1"/>
  <c r="L41" i="1" s="1"/>
  <c r="I41" i="1"/>
  <c r="J41" i="1"/>
  <c r="K41" i="1"/>
  <c r="F42" i="1"/>
  <c r="G42" i="1"/>
  <c r="H42" i="1" s="1"/>
  <c r="L42" i="1" s="1"/>
  <c r="I42" i="1"/>
  <c r="J42" i="1"/>
  <c r="K42" i="1"/>
  <c r="F43" i="1"/>
  <c r="G43" i="1"/>
  <c r="H43" i="1"/>
  <c r="L43" i="1" s="1"/>
  <c r="I43" i="1"/>
  <c r="J43" i="1"/>
  <c r="K43" i="1"/>
  <c r="F44" i="1"/>
  <c r="G44" i="1"/>
  <c r="H44" i="1"/>
  <c r="L44" i="1" s="1"/>
  <c r="I44" i="1"/>
  <c r="J44" i="1"/>
  <c r="K44" i="1"/>
  <c r="F45" i="1"/>
  <c r="G45" i="1"/>
  <c r="H45" i="1" s="1"/>
  <c r="L45" i="1" s="1"/>
  <c r="I45" i="1"/>
  <c r="J45" i="1"/>
  <c r="K45" i="1"/>
  <c r="F46" i="1"/>
  <c r="G46" i="1"/>
  <c r="H46" i="1" s="1"/>
  <c r="L46" i="1" s="1"/>
  <c r="I46" i="1"/>
  <c r="J46" i="1"/>
  <c r="K46" i="1"/>
  <c r="F47" i="1"/>
  <c r="G47" i="1"/>
  <c r="H47" i="1"/>
  <c r="I47" i="1"/>
  <c r="J47" i="1"/>
  <c r="K47" i="1"/>
  <c r="L47" i="1"/>
  <c r="F48" i="1"/>
  <c r="G48" i="1"/>
  <c r="H48" i="1"/>
  <c r="I48" i="1"/>
  <c r="J48" i="1"/>
  <c r="K48" i="1"/>
  <c r="L48" i="1"/>
  <c r="F49" i="1"/>
  <c r="G49" i="1"/>
  <c r="H49" i="1" s="1"/>
  <c r="L49" i="1" s="1"/>
  <c r="I49" i="1"/>
  <c r="J49" i="1"/>
  <c r="K49" i="1"/>
  <c r="F50" i="1"/>
  <c r="G50" i="1"/>
  <c r="H50" i="1" s="1"/>
  <c r="L50" i="1" s="1"/>
  <c r="I50" i="1"/>
  <c r="J50" i="1"/>
  <c r="K50" i="1"/>
  <c r="F51" i="1"/>
  <c r="G51" i="1"/>
  <c r="H51" i="1"/>
  <c r="L51" i="1" s="1"/>
  <c r="I51" i="1"/>
  <c r="J51" i="1"/>
  <c r="K51" i="1"/>
  <c r="F52" i="1"/>
  <c r="G52" i="1"/>
  <c r="H52" i="1"/>
  <c r="L52" i="1" s="1"/>
  <c r="I52" i="1"/>
  <c r="J52" i="1"/>
  <c r="K52" i="1"/>
  <c r="F53" i="1"/>
  <c r="G53" i="1"/>
  <c r="H53" i="1" s="1"/>
  <c r="L53" i="1" s="1"/>
  <c r="I53" i="1"/>
  <c r="J53" i="1"/>
  <c r="K53" i="1"/>
  <c r="F54" i="1"/>
  <c r="G54" i="1"/>
  <c r="H54" i="1" s="1"/>
  <c r="L54" i="1" s="1"/>
  <c r="I54" i="1"/>
  <c r="J54" i="1"/>
  <c r="K54" i="1"/>
  <c r="F55" i="1"/>
  <c r="G55" i="1"/>
  <c r="H55" i="1"/>
  <c r="I55" i="1"/>
  <c r="J55" i="1"/>
  <c r="K55" i="1"/>
  <c r="L55" i="1"/>
  <c r="F56" i="1"/>
  <c r="G56" i="1"/>
  <c r="H56" i="1"/>
  <c r="I56" i="1"/>
  <c r="J56" i="1"/>
  <c r="K56" i="1"/>
  <c r="L56" i="1"/>
  <c r="F57" i="1"/>
  <c r="G57" i="1"/>
  <c r="H57" i="1" s="1"/>
  <c r="L57" i="1" s="1"/>
  <c r="I57" i="1"/>
  <c r="J57" i="1"/>
  <c r="K57" i="1"/>
  <c r="F58" i="1"/>
  <c r="G58" i="1"/>
  <c r="H58" i="1" s="1"/>
  <c r="L58" i="1" s="1"/>
  <c r="I58" i="1"/>
  <c r="J58" i="1"/>
  <c r="K58" i="1"/>
  <c r="F59" i="1"/>
  <c r="G59" i="1"/>
  <c r="H59" i="1"/>
  <c r="L59" i="1" s="1"/>
  <c r="I59" i="1"/>
  <c r="J59" i="1"/>
  <c r="K59" i="1"/>
  <c r="F60" i="1"/>
  <c r="G60" i="1"/>
  <c r="H60" i="1"/>
  <c r="L60" i="1" s="1"/>
  <c r="I60" i="1"/>
  <c r="J60" i="1"/>
  <c r="K60" i="1"/>
  <c r="F61" i="1"/>
  <c r="G61" i="1"/>
  <c r="H61" i="1" s="1"/>
  <c r="L61" i="1" s="1"/>
  <c r="I61" i="1"/>
  <c r="J61" i="1"/>
  <c r="K61" i="1"/>
  <c r="F62" i="1"/>
  <c r="G62" i="1"/>
  <c r="H62" i="1" s="1"/>
  <c r="L62" i="1" s="1"/>
  <c r="I62" i="1"/>
  <c r="J62" i="1"/>
  <c r="K62" i="1"/>
  <c r="F63" i="1"/>
  <c r="G63" i="1"/>
  <c r="H63" i="1"/>
  <c r="I63" i="1"/>
  <c r="J63" i="1"/>
  <c r="K63" i="1"/>
  <c r="L63" i="1"/>
  <c r="F64" i="1"/>
  <c r="G64" i="1"/>
  <c r="H64" i="1"/>
  <c r="I64" i="1"/>
  <c r="J64" i="1"/>
  <c r="K64" i="1"/>
  <c r="L64" i="1"/>
  <c r="F65" i="1"/>
  <c r="G65" i="1"/>
  <c r="H65" i="1" s="1"/>
  <c r="L65" i="1" s="1"/>
  <c r="I65" i="1"/>
  <c r="J65" i="1"/>
  <c r="K65" i="1"/>
  <c r="F66" i="1"/>
  <c r="G66" i="1"/>
  <c r="H66" i="1" s="1"/>
  <c r="L66" i="1" s="1"/>
  <c r="I66" i="1"/>
  <c r="J66" i="1"/>
  <c r="K66" i="1"/>
  <c r="F67" i="1"/>
  <c r="G67" i="1"/>
  <c r="H67" i="1"/>
  <c r="L67" i="1" s="1"/>
  <c r="I67" i="1"/>
  <c r="J67" i="1"/>
  <c r="K67" i="1"/>
  <c r="F68" i="1"/>
  <c r="G68" i="1"/>
  <c r="H68" i="1"/>
  <c r="L68" i="1" s="1"/>
  <c r="I68" i="1"/>
  <c r="J68" i="1"/>
  <c r="K68" i="1"/>
  <c r="F69" i="1"/>
  <c r="G69" i="1"/>
  <c r="H69" i="1" s="1"/>
  <c r="L69" i="1" s="1"/>
  <c r="I69" i="1"/>
  <c r="J69" i="1"/>
  <c r="K69" i="1"/>
  <c r="F70" i="1"/>
  <c r="G70" i="1"/>
  <c r="H70" i="1" s="1"/>
  <c r="L70" i="1" s="1"/>
  <c r="I70" i="1"/>
  <c r="J70" i="1"/>
  <c r="K70" i="1"/>
  <c r="F71" i="1"/>
  <c r="G71" i="1"/>
  <c r="H71" i="1"/>
  <c r="I71" i="1"/>
  <c r="J71" i="1"/>
  <c r="K71" i="1"/>
  <c r="L71" i="1"/>
  <c r="F72" i="1"/>
  <c r="G72" i="1"/>
  <c r="H72" i="1"/>
  <c r="I72" i="1"/>
  <c r="J72" i="1"/>
  <c r="K72" i="1"/>
  <c r="L72" i="1"/>
  <c r="F73" i="1"/>
  <c r="G73" i="1"/>
  <c r="H73" i="1" s="1"/>
  <c r="L73" i="1" s="1"/>
  <c r="I73" i="1"/>
  <c r="J73" i="1"/>
  <c r="K73" i="1"/>
  <c r="F74" i="1"/>
  <c r="G74" i="1"/>
  <c r="H74" i="1" s="1"/>
  <c r="L74" i="1" s="1"/>
  <c r="I74" i="1"/>
  <c r="J74" i="1"/>
  <c r="K74" i="1"/>
  <c r="F75" i="1"/>
  <c r="G75" i="1"/>
  <c r="H75" i="1"/>
  <c r="L75" i="1" s="1"/>
  <c r="I75" i="1"/>
  <c r="J75" i="1"/>
  <c r="K75" i="1"/>
  <c r="F76" i="1"/>
  <c r="G76" i="1"/>
  <c r="H76" i="1"/>
  <c r="L76" i="1" s="1"/>
  <c r="I76" i="1"/>
  <c r="J76" i="1"/>
  <c r="K76" i="1"/>
  <c r="F77" i="1"/>
  <c r="G77" i="1"/>
  <c r="H77" i="1" s="1"/>
  <c r="L77" i="1" s="1"/>
  <c r="I77" i="1"/>
  <c r="J77" i="1"/>
  <c r="K77" i="1"/>
  <c r="F78" i="1"/>
  <c r="G78" i="1"/>
  <c r="H78" i="1" s="1"/>
  <c r="L78" i="1" s="1"/>
  <c r="I78" i="1"/>
  <c r="J78" i="1"/>
  <c r="K78" i="1"/>
  <c r="F79" i="1"/>
  <c r="G79" i="1"/>
  <c r="H79" i="1"/>
  <c r="I79" i="1"/>
  <c r="J79" i="1"/>
  <c r="K79" i="1"/>
  <c r="L79" i="1"/>
  <c r="F80" i="1"/>
  <c r="G80" i="1"/>
  <c r="H80" i="1"/>
  <c r="I80" i="1"/>
  <c r="J80" i="1"/>
  <c r="K80" i="1"/>
  <c r="L80" i="1"/>
  <c r="F81" i="1"/>
  <c r="G81" i="1"/>
  <c r="H81" i="1" s="1"/>
  <c r="L81" i="1" s="1"/>
  <c r="I81" i="1"/>
  <c r="J81" i="1"/>
  <c r="K81" i="1"/>
  <c r="F82" i="1"/>
  <c r="G82" i="1"/>
  <c r="H82" i="1" s="1"/>
  <c r="L82" i="1" s="1"/>
  <c r="I82" i="1"/>
  <c r="J82" i="1"/>
  <c r="K82" i="1"/>
  <c r="F83" i="1"/>
  <c r="G83" i="1"/>
  <c r="H83" i="1"/>
  <c r="L83" i="1" s="1"/>
  <c r="I83" i="1"/>
  <c r="J83" i="1"/>
  <c r="K83" i="1"/>
  <c r="F84" i="1"/>
  <c r="G84" i="1"/>
  <c r="H84" i="1"/>
  <c r="L84" i="1" s="1"/>
  <c r="I84" i="1"/>
  <c r="J84" i="1"/>
  <c r="K84" i="1"/>
  <c r="F85" i="1"/>
  <c r="G85" i="1"/>
  <c r="H85" i="1" s="1"/>
  <c r="L85" i="1" s="1"/>
  <c r="I85" i="1"/>
  <c r="J85" i="1"/>
  <c r="K85" i="1"/>
  <c r="F86" i="1"/>
  <c r="G86" i="1"/>
  <c r="H86" i="1" s="1"/>
  <c r="L86" i="1" s="1"/>
  <c r="I86" i="1"/>
  <c r="J86" i="1"/>
  <c r="K86" i="1"/>
  <c r="F87" i="1"/>
  <c r="G87" i="1"/>
  <c r="H87" i="1"/>
  <c r="I87" i="1"/>
  <c r="J87" i="1"/>
  <c r="K87" i="1"/>
  <c r="L87" i="1"/>
  <c r="F88" i="1"/>
  <c r="G88" i="1"/>
  <c r="H88" i="1"/>
  <c r="I88" i="1"/>
  <c r="J88" i="1"/>
  <c r="K88" i="1"/>
  <c r="L88" i="1"/>
  <c r="F89" i="1"/>
  <c r="G89" i="1"/>
  <c r="H89" i="1" s="1"/>
  <c r="L89" i="1" s="1"/>
  <c r="I89" i="1"/>
  <c r="J89" i="1"/>
  <c r="K89" i="1"/>
  <c r="F90" i="1"/>
  <c r="G90" i="1"/>
  <c r="H90" i="1" s="1"/>
  <c r="L90" i="1" s="1"/>
  <c r="I90" i="1"/>
  <c r="J90" i="1"/>
  <c r="K90" i="1"/>
  <c r="F91" i="1"/>
  <c r="G91" i="1"/>
  <c r="H91" i="1"/>
  <c r="L91" i="1" s="1"/>
  <c r="I91" i="1"/>
  <c r="J91" i="1"/>
  <c r="K91" i="1"/>
  <c r="F92" i="1"/>
  <c r="G92" i="1"/>
  <c r="H92" i="1"/>
  <c r="L92" i="1" s="1"/>
  <c r="I92" i="1"/>
  <c r="J92" i="1"/>
  <c r="K92" i="1"/>
  <c r="F93" i="1"/>
  <c r="G93" i="1"/>
  <c r="H93" i="1" s="1"/>
  <c r="L93" i="1" s="1"/>
  <c r="I93" i="1"/>
  <c r="J93" i="1"/>
  <c r="K93" i="1"/>
  <c r="F94" i="1"/>
  <c r="G94" i="1"/>
  <c r="H94" i="1" s="1"/>
  <c r="L94" i="1" s="1"/>
  <c r="I94" i="1"/>
  <c r="J94" i="1"/>
  <c r="K94" i="1"/>
  <c r="F95" i="1"/>
  <c r="G95" i="1"/>
  <c r="H95" i="1"/>
  <c r="I95" i="1"/>
  <c r="J95" i="1"/>
  <c r="K95" i="1"/>
  <c r="L95" i="1"/>
  <c r="F96" i="1"/>
  <c r="G96" i="1"/>
  <c r="H96" i="1"/>
  <c r="I96" i="1"/>
  <c r="J96" i="1"/>
  <c r="K96" i="1"/>
  <c r="L96" i="1"/>
  <c r="F97" i="1"/>
  <c r="G97" i="1"/>
  <c r="H97" i="1" s="1"/>
  <c r="L97" i="1" s="1"/>
  <c r="I97" i="1"/>
  <c r="J97" i="1"/>
  <c r="K97" i="1"/>
  <c r="F98" i="1"/>
  <c r="G98" i="1"/>
  <c r="H98" i="1" s="1"/>
  <c r="L98" i="1" s="1"/>
  <c r="I98" i="1"/>
  <c r="J98" i="1"/>
  <c r="K98" i="1"/>
  <c r="F99" i="1"/>
  <c r="G99" i="1"/>
  <c r="H99" i="1"/>
  <c r="L99" i="1" s="1"/>
  <c r="I99" i="1"/>
  <c r="J99" i="1"/>
  <c r="K99" i="1"/>
  <c r="F100" i="1"/>
  <c r="G100" i="1"/>
  <c r="H100" i="1"/>
  <c r="L100" i="1" s="1"/>
  <c r="I100" i="1"/>
  <c r="J100" i="1"/>
  <c r="K100" i="1"/>
  <c r="F101" i="1"/>
  <c r="G101" i="1"/>
  <c r="H101" i="1" s="1"/>
  <c r="L101" i="1" s="1"/>
  <c r="I101" i="1"/>
  <c r="J101" i="1"/>
  <c r="K101" i="1"/>
  <c r="F102" i="1"/>
  <c r="G102" i="1"/>
  <c r="H102" i="1" s="1"/>
  <c r="L102" i="1" s="1"/>
  <c r="I102" i="1"/>
  <c r="J102" i="1"/>
  <c r="K102" i="1"/>
  <c r="F103" i="1"/>
  <c r="G103" i="1"/>
  <c r="H103" i="1"/>
  <c r="I103" i="1"/>
  <c r="J103" i="1"/>
  <c r="K103" i="1"/>
  <c r="L103" i="1"/>
  <c r="F104" i="1"/>
  <c r="G104" i="1"/>
  <c r="H104" i="1"/>
  <c r="I104" i="1"/>
  <c r="J104" i="1"/>
  <c r="K104" i="1"/>
  <c r="L104" i="1"/>
  <c r="F105" i="1"/>
  <c r="G105" i="1"/>
  <c r="H105" i="1" s="1"/>
  <c r="L105" i="1" s="1"/>
  <c r="I105" i="1"/>
  <c r="J105" i="1"/>
  <c r="K105" i="1"/>
  <c r="F106" i="1"/>
  <c r="G106" i="1"/>
  <c r="H106" i="1" s="1"/>
  <c r="L106" i="1" s="1"/>
  <c r="I106" i="1"/>
  <c r="J106" i="1"/>
  <c r="K106" i="1"/>
  <c r="F107" i="1"/>
  <c r="G107" i="1"/>
  <c r="H107" i="1"/>
  <c r="L107" i="1" s="1"/>
  <c r="I107" i="1"/>
  <c r="J107" i="1"/>
  <c r="K107" i="1"/>
  <c r="F108" i="1"/>
  <c r="G108" i="1"/>
  <c r="H108" i="1"/>
  <c r="L108" i="1" s="1"/>
  <c r="I108" i="1"/>
  <c r="J108" i="1"/>
  <c r="K108" i="1"/>
  <c r="F109" i="1"/>
  <c r="G109" i="1"/>
  <c r="H109" i="1" s="1"/>
  <c r="L109" i="1" s="1"/>
  <c r="I109" i="1"/>
  <c r="J109" i="1"/>
  <c r="K109" i="1"/>
  <c r="F110" i="1"/>
  <c r="G110" i="1"/>
  <c r="H110" i="1" s="1"/>
  <c r="L110" i="1" s="1"/>
  <c r="I110" i="1"/>
  <c r="J110" i="1"/>
  <c r="K110" i="1"/>
  <c r="F111" i="1"/>
  <c r="G111" i="1"/>
  <c r="H111" i="1"/>
  <c r="I111" i="1"/>
  <c r="J111" i="1"/>
  <c r="K111" i="1"/>
  <c r="L111" i="1"/>
  <c r="F112" i="1"/>
  <c r="G112" i="1"/>
  <c r="H112" i="1"/>
  <c r="I112" i="1"/>
  <c r="J112" i="1"/>
  <c r="K112" i="1"/>
  <c r="L112" i="1"/>
  <c r="F113" i="1"/>
  <c r="G113" i="1"/>
  <c r="H113" i="1" s="1"/>
  <c r="L113" i="1" s="1"/>
  <c r="I113" i="1"/>
  <c r="J113" i="1"/>
  <c r="K113" i="1"/>
  <c r="F114" i="1"/>
  <c r="G114" i="1"/>
  <c r="H114" i="1" s="1"/>
  <c r="L114" i="1" s="1"/>
  <c r="I114" i="1"/>
  <c r="J114" i="1"/>
  <c r="K114" i="1"/>
  <c r="F115" i="1"/>
  <c r="G115" i="1"/>
  <c r="H115" i="1"/>
  <c r="L115" i="1" s="1"/>
  <c r="I115" i="1"/>
  <c r="J115" i="1"/>
  <c r="K115" i="1"/>
  <c r="F116" i="1"/>
  <c r="G116" i="1"/>
  <c r="H116" i="1"/>
  <c r="L116" i="1" s="1"/>
  <c r="I116" i="1"/>
  <c r="J116" i="1"/>
  <c r="K116" i="1"/>
  <c r="F117" i="1"/>
  <c r="G117" i="1"/>
  <c r="H117" i="1" s="1"/>
  <c r="L117" i="1" s="1"/>
  <c r="I117" i="1"/>
  <c r="J117" i="1"/>
  <c r="K117" i="1"/>
  <c r="F118" i="1"/>
  <c r="G118" i="1"/>
  <c r="H118" i="1" s="1"/>
  <c r="L118" i="1" s="1"/>
  <c r="I118" i="1"/>
  <c r="J118" i="1"/>
  <c r="K118" i="1"/>
  <c r="F119" i="1"/>
  <c r="G119" i="1"/>
  <c r="H119" i="1"/>
  <c r="I119" i="1"/>
  <c r="J119" i="1"/>
  <c r="K119" i="1"/>
  <c r="L119" i="1"/>
  <c r="F120" i="1"/>
  <c r="G120" i="1"/>
  <c r="H120" i="1"/>
  <c r="I120" i="1"/>
  <c r="J120" i="1"/>
  <c r="K120" i="1"/>
  <c r="L120" i="1"/>
  <c r="F121" i="1"/>
  <c r="G121" i="1"/>
  <c r="H121" i="1" s="1"/>
  <c r="L121" i="1" s="1"/>
  <c r="I121" i="1"/>
  <c r="J121" i="1"/>
  <c r="K121" i="1"/>
  <c r="F122" i="1"/>
  <c r="G122" i="1"/>
  <c r="H122" i="1" s="1"/>
  <c r="L122" i="1" s="1"/>
  <c r="I122" i="1"/>
  <c r="J122" i="1"/>
  <c r="K122" i="1"/>
  <c r="F123" i="1"/>
  <c r="G123" i="1"/>
  <c r="H123" i="1"/>
  <c r="L123" i="1" s="1"/>
  <c r="I123" i="1"/>
  <c r="J123" i="1"/>
  <c r="K123" i="1"/>
  <c r="F124" i="1"/>
  <c r="G124" i="1"/>
  <c r="H124" i="1"/>
  <c r="L124" i="1" s="1"/>
  <c r="I124" i="1"/>
  <c r="J124" i="1"/>
  <c r="K124" i="1"/>
  <c r="F125" i="1"/>
  <c r="G125" i="1"/>
  <c r="H125" i="1" s="1"/>
  <c r="L125" i="1" s="1"/>
  <c r="I125" i="1"/>
  <c r="J125" i="1"/>
  <c r="K125" i="1"/>
  <c r="F126" i="1"/>
  <c r="G126" i="1"/>
  <c r="H126" i="1" s="1"/>
  <c r="L126" i="1" s="1"/>
  <c r="I126" i="1"/>
  <c r="J126" i="1"/>
  <c r="K126" i="1"/>
  <c r="F127" i="1"/>
  <c r="G127" i="1"/>
  <c r="H127" i="1"/>
  <c r="I127" i="1"/>
  <c r="J127" i="1"/>
  <c r="K127" i="1"/>
  <c r="L127" i="1"/>
  <c r="F128" i="1"/>
  <c r="G128" i="1"/>
  <c r="H128" i="1"/>
  <c r="I128" i="1"/>
  <c r="J128" i="1"/>
  <c r="K128" i="1"/>
  <c r="L128" i="1"/>
  <c r="F129" i="1"/>
  <c r="G129" i="1"/>
  <c r="H129" i="1" s="1"/>
  <c r="L129" i="1" s="1"/>
  <c r="I129" i="1"/>
  <c r="J129" i="1"/>
  <c r="K129" i="1"/>
  <c r="F130" i="1"/>
  <c r="G130" i="1"/>
  <c r="H130" i="1" s="1"/>
  <c r="L130" i="1" s="1"/>
  <c r="I130" i="1"/>
  <c r="J130" i="1"/>
  <c r="K130" i="1"/>
  <c r="F131" i="1"/>
  <c r="G131" i="1"/>
  <c r="H131" i="1"/>
  <c r="L131" i="1" s="1"/>
  <c r="I131" i="1"/>
  <c r="J131" i="1"/>
  <c r="K131" i="1"/>
  <c r="F132" i="1"/>
  <c r="G132" i="1"/>
  <c r="H132" i="1"/>
  <c r="L132" i="1" s="1"/>
  <c r="I132" i="1"/>
  <c r="J132" i="1"/>
  <c r="K132" i="1"/>
  <c r="F133" i="1"/>
  <c r="G133" i="1"/>
  <c r="H133" i="1" s="1"/>
  <c r="L133" i="1" s="1"/>
  <c r="I133" i="1"/>
  <c r="J133" i="1"/>
  <c r="K133" i="1"/>
  <c r="F134" i="1"/>
  <c r="G134" i="1"/>
  <c r="H134" i="1" s="1"/>
  <c r="L134" i="1" s="1"/>
  <c r="I134" i="1"/>
  <c r="J134" i="1"/>
  <c r="K134" i="1"/>
  <c r="F135" i="1"/>
  <c r="G135" i="1"/>
  <c r="H135" i="1"/>
  <c r="I135" i="1"/>
  <c r="J135" i="1"/>
  <c r="K135" i="1"/>
  <c r="L135" i="1"/>
  <c r="F136" i="1"/>
  <c r="G136" i="1"/>
  <c r="H136" i="1"/>
  <c r="I136" i="1"/>
  <c r="J136" i="1"/>
  <c r="K136" i="1"/>
  <c r="L136" i="1"/>
  <c r="F137" i="1"/>
  <c r="G137" i="1"/>
  <c r="H137" i="1" s="1"/>
  <c r="L137" i="1" s="1"/>
  <c r="I137" i="1"/>
  <c r="J137" i="1"/>
  <c r="K137" i="1"/>
  <c r="F138" i="1"/>
  <c r="G138" i="1"/>
  <c r="H138" i="1" s="1"/>
  <c r="L138" i="1" s="1"/>
  <c r="I138" i="1"/>
  <c r="J138" i="1"/>
  <c r="K138" i="1"/>
  <c r="F139" i="1"/>
  <c r="G139" i="1"/>
  <c r="H139" i="1"/>
  <c r="L139" i="1" s="1"/>
  <c r="I139" i="1"/>
  <c r="J139" i="1"/>
  <c r="K139" i="1"/>
  <c r="F140" i="1"/>
  <c r="G140" i="1"/>
  <c r="H140" i="1"/>
  <c r="L140" i="1" s="1"/>
  <c r="I140" i="1"/>
  <c r="J140" i="1"/>
  <c r="K140" i="1"/>
  <c r="F141" i="1"/>
  <c r="G141" i="1"/>
  <c r="H141" i="1" s="1"/>
  <c r="L141" i="1" s="1"/>
  <c r="I141" i="1"/>
  <c r="J141" i="1"/>
  <c r="K141" i="1"/>
  <c r="F142" i="1"/>
  <c r="G142" i="1"/>
  <c r="H142" i="1" s="1"/>
  <c r="L142" i="1" s="1"/>
  <c r="I142" i="1"/>
  <c r="J142" i="1"/>
  <c r="K142" i="1"/>
  <c r="F143" i="1"/>
  <c r="G143" i="1"/>
  <c r="H143" i="1"/>
  <c r="I143" i="1"/>
  <c r="J143" i="1"/>
  <c r="K143" i="1"/>
  <c r="L143" i="1"/>
  <c r="F144" i="1"/>
  <c r="G144" i="1"/>
  <c r="H144" i="1"/>
  <c r="I144" i="1"/>
  <c r="J144" i="1"/>
  <c r="K144" i="1"/>
  <c r="L144" i="1"/>
  <c r="F145" i="1"/>
  <c r="G145" i="1"/>
  <c r="H145" i="1" s="1"/>
  <c r="L145" i="1" s="1"/>
  <c r="I145" i="1"/>
  <c r="J145" i="1"/>
  <c r="K145" i="1"/>
  <c r="F146" i="1"/>
  <c r="G146" i="1"/>
  <c r="H146" i="1" s="1"/>
  <c r="L146" i="1" s="1"/>
  <c r="I146" i="1"/>
  <c r="J146" i="1"/>
  <c r="K146" i="1"/>
  <c r="F147" i="1"/>
  <c r="G147" i="1"/>
  <c r="H147" i="1"/>
  <c r="L147" i="1" s="1"/>
  <c r="I147" i="1"/>
  <c r="J147" i="1"/>
  <c r="K147" i="1"/>
  <c r="F148" i="1"/>
  <c r="G148" i="1"/>
  <c r="H148" i="1"/>
  <c r="L148" i="1" s="1"/>
  <c r="I148" i="1"/>
  <c r="J148" i="1"/>
  <c r="K148" i="1"/>
  <c r="F149" i="1"/>
  <c r="G149" i="1"/>
  <c r="H149" i="1" s="1"/>
  <c r="L149" i="1" s="1"/>
  <c r="I149" i="1"/>
  <c r="J149" i="1"/>
  <c r="K149" i="1"/>
  <c r="F150" i="1"/>
  <c r="G150" i="1"/>
  <c r="H150" i="1" s="1"/>
  <c r="L150" i="1" s="1"/>
  <c r="I150" i="1"/>
  <c r="J150" i="1"/>
  <c r="K150" i="1"/>
  <c r="F151" i="1"/>
  <c r="G151" i="1"/>
  <c r="H151" i="1"/>
  <c r="I151" i="1"/>
  <c r="J151" i="1"/>
  <c r="K151" i="1"/>
  <c r="L151" i="1"/>
  <c r="F152" i="1"/>
  <c r="G152" i="1"/>
  <c r="H152" i="1"/>
  <c r="I152" i="1"/>
  <c r="J152" i="1"/>
  <c r="K152" i="1"/>
  <c r="L152" i="1"/>
  <c r="F153" i="1"/>
  <c r="G153" i="1"/>
  <c r="H153" i="1" s="1"/>
  <c r="L153" i="1" s="1"/>
  <c r="I153" i="1"/>
  <c r="J153" i="1"/>
  <c r="K153" i="1"/>
  <c r="F154" i="1"/>
  <c r="G154" i="1"/>
  <c r="H154" i="1" s="1"/>
  <c r="L154" i="1" s="1"/>
  <c r="I154" i="1"/>
  <c r="J154" i="1"/>
  <c r="K154" i="1"/>
  <c r="F155" i="1"/>
  <c r="G155" i="1"/>
  <c r="H155" i="1"/>
  <c r="L155" i="1" s="1"/>
  <c r="I155" i="1"/>
  <c r="J155" i="1"/>
  <c r="K155" i="1"/>
  <c r="F156" i="1"/>
  <c r="G156" i="1"/>
  <c r="H156" i="1"/>
  <c r="L156" i="1" s="1"/>
  <c r="I156" i="1"/>
  <c r="J156" i="1"/>
  <c r="K156" i="1"/>
  <c r="F157" i="1"/>
  <c r="G157" i="1"/>
  <c r="H157" i="1" s="1"/>
  <c r="L157" i="1" s="1"/>
  <c r="I157" i="1"/>
  <c r="J157" i="1"/>
  <c r="K157" i="1"/>
  <c r="F158" i="1"/>
  <c r="G158" i="1"/>
  <c r="H158" i="1" s="1"/>
  <c r="L158" i="1" s="1"/>
  <c r="I158" i="1"/>
  <c r="J158" i="1"/>
  <c r="K158" i="1"/>
  <c r="F159" i="1"/>
  <c r="G159" i="1"/>
  <c r="H159" i="1"/>
  <c r="I159" i="1"/>
  <c r="J159" i="1"/>
  <c r="K159" i="1"/>
  <c r="L159" i="1"/>
  <c r="F160" i="1"/>
  <c r="G160" i="1"/>
  <c r="H160" i="1"/>
  <c r="I160" i="1"/>
  <c r="J160" i="1"/>
  <c r="K160" i="1"/>
  <c r="L160" i="1"/>
  <c r="F161" i="1"/>
  <c r="G161" i="1"/>
  <c r="H161" i="1" s="1"/>
  <c r="L161" i="1" s="1"/>
  <c r="I161" i="1"/>
  <c r="J161" i="1"/>
  <c r="K161" i="1"/>
  <c r="F162" i="1"/>
  <c r="G162" i="1"/>
  <c r="H162" i="1" s="1"/>
  <c r="L162" i="1" s="1"/>
  <c r="I162" i="1"/>
  <c r="J162" i="1"/>
  <c r="K162" i="1"/>
  <c r="F163" i="1"/>
  <c r="G163" i="1"/>
  <c r="H163" i="1"/>
  <c r="L163" i="1" s="1"/>
  <c r="I163" i="1"/>
  <c r="J163" i="1"/>
  <c r="K163" i="1"/>
  <c r="F164" i="1"/>
  <c r="G164" i="1"/>
  <c r="H164" i="1"/>
  <c r="L164" i="1" s="1"/>
  <c r="I164" i="1"/>
  <c r="J164" i="1"/>
  <c r="K164" i="1"/>
  <c r="F165" i="1"/>
  <c r="G165" i="1"/>
  <c r="H165" i="1" s="1"/>
  <c r="L165" i="1" s="1"/>
  <c r="I165" i="1"/>
  <c r="J165" i="1"/>
  <c r="K165" i="1"/>
  <c r="F166" i="1"/>
  <c r="G166" i="1"/>
  <c r="H166" i="1" s="1"/>
  <c r="L166" i="1" s="1"/>
  <c r="I166" i="1"/>
  <c r="J166" i="1"/>
  <c r="K166" i="1"/>
  <c r="F167" i="1"/>
  <c r="G167" i="1"/>
  <c r="H167" i="1"/>
  <c r="I167" i="1"/>
  <c r="J167" i="1"/>
  <c r="K167" i="1"/>
  <c r="L167" i="1"/>
  <c r="F168" i="1"/>
  <c r="G168" i="1"/>
  <c r="H168" i="1"/>
  <c r="I168" i="1"/>
  <c r="J168" i="1"/>
  <c r="K168" i="1"/>
  <c r="L168" i="1"/>
  <c r="F169" i="1"/>
  <c r="G169" i="1"/>
  <c r="H169" i="1" s="1"/>
  <c r="L169" i="1" s="1"/>
  <c r="I169" i="1"/>
  <c r="J169" i="1"/>
  <c r="K169" i="1"/>
  <c r="F170" i="1"/>
  <c r="G170" i="1"/>
  <c r="H170" i="1" s="1"/>
  <c r="L170" i="1" s="1"/>
  <c r="I170" i="1"/>
  <c r="J170" i="1"/>
  <c r="K170" i="1"/>
  <c r="F171" i="1"/>
  <c r="G171" i="1"/>
  <c r="H171" i="1"/>
  <c r="L171" i="1" s="1"/>
  <c r="I171" i="1"/>
  <c r="J171" i="1"/>
  <c r="K171" i="1"/>
  <c r="F172" i="1"/>
  <c r="G172" i="1"/>
  <c r="H172" i="1"/>
  <c r="L172" i="1" s="1"/>
  <c r="I172" i="1"/>
  <c r="J172" i="1"/>
  <c r="K172" i="1"/>
  <c r="F173" i="1"/>
  <c r="G173" i="1"/>
  <c r="H173" i="1" s="1"/>
  <c r="L173" i="1" s="1"/>
  <c r="I173" i="1"/>
  <c r="J173" i="1"/>
  <c r="K173" i="1"/>
  <c r="F174" i="1"/>
  <c r="G174" i="1"/>
  <c r="H174" i="1" s="1"/>
  <c r="L174" i="1" s="1"/>
  <c r="I174" i="1"/>
  <c r="J174" i="1"/>
  <c r="K174" i="1"/>
  <c r="F175" i="1"/>
  <c r="G175" i="1"/>
  <c r="H175" i="1"/>
  <c r="I175" i="1"/>
  <c r="J175" i="1"/>
  <c r="K175" i="1"/>
  <c r="L175" i="1"/>
  <c r="F176" i="1"/>
  <c r="G176" i="1"/>
  <c r="H176" i="1"/>
  <c r="I176" i="1"/>
  <c r="J176" i="1"/>
  <c r="K176" i="1"/>
  <c r="L176" i="1"/>
  <c r="F177" i="1"/>
  <c r="G177" i="1"/>
  <c r="H177" i="1" s="1"/>
  <c r="L177" i="1" s="1"/>
  <c r="I177" i="1"/>
  <c r="J177" i="1"/>
  <c r="K177" i="1"/>
  <c r="F178" i="1"/>
  <c r="G178" i="1"/>
  <c r="H178" i="1" s="1"/>
  <c r="L178" i="1" s="1"/>
  <c r="I178" i="1"/>
  <c r="J178" i="1"/>
  <c r="K178" i="1"/>
  <c r="F179" i="1"/>
  <c r="G179" i="1"/>
  <c r="H179" i="1"/>
  <c r="L179" i="1" s="1"/>
  <c r="I179" i="1"/>
  <c r="J179" i="1"/>
  <c r="K179" i="1"/>
  <c r="F180" i="1"/>
  <c r="G180" i="1"/>
  <c r="H180" i="1"/>
  <c r="L180" i="1" s="1"/>
  <c r="I180" i="1"/>
  <c r="J180" i="1"/>
  <c r="K180" i="1"/>
  <c r="F181" i="1"/>
  <c r="G181" i="1"/>
  <c r="H181" i="1" s="1"/>
  <c r="L181" i="1" s="1"/>
  <c r="I181" i="1"/>
  <c r="J181" i="1"/>
  <c r="K181" i="1"/>
  <c r="F182" i="1"/>
  <c r="G182" i="1"/>
  <c r="H182" i="1" s="1"/>
  <c r="L182" i="1" s="1"/>
  <c r="I182" i="1"/>
  <c r="J182" i="1"/>
  <c r="K182" i="1"/>
  <c r="F183" i="1"/>
  <c r="G183" i="1"/>
  <c r="H183" i="1"/>
  <c r="I183" i="1"/>
  <c r="J183" i="1"/>
  <c r="K183" i="1"/>
  <c r="L183" i="1"/>
  <c r="F184" i="1"/>
  <c r="G184" i="1"/>
  <c r="H184" i="1"/>
  <c r="I184" i="1"/>
  <c r="J184" i="1"/>
  <c r="K184" i="1"/>
  <c r="L184" i="1"/>
  <c r="F185" i="1"/>
  <c r="G185" i="1"/>
  <c r="H185" i="1" s="1"/>
  <c r="L185" i="1" s="1"/>
  <c r="I185" i="1"/>
  <c r="J185" i="1"/>
  <c r="K185" i="1"/>
  <c r="F186" i="1"/>
  <c r="G186" i="1"/>
  <c r="H186" i="1" s="1"/>
  <c r="L186" i="1" s="1"/>
  <c r="I186" i="1"/>
  <c r="J186" i="1"/>
  <c r="K186" i="1"/>
  <c r="F187" i="1"/>
  <c r="G187" i="1"/>
  <c r="H187" i="1"/>
  <c r="L187" i="1" s="1"/>
  <c r="I187" i="1"/>
  <c r="J187" i="1"/>
  <c r="K187" i="1"/>
  <c r="F188" i="1"/>
  <c r="G188" i="1"/>
  <c r="H188" i="1"/>
  <c r="L188" i="1" s="1"/>
  <c r="I188" i="1"/>
  <c r="J188" i="1"/>
  <c r="K188" i="1"/>
  <c r="F189" i="1"/>
  <c r="G189" i="1"/>
  <c r="H189" i="1" s="1"/>
  <c r="L189" i="1" s="1"/>
  <c r="I189" i="1"/>
  <c r="J189" i="1"/>
  <c r="K189" i="1"/>
  <c r="F190" i="1"/>
  <c r="G190" i="1"/>
  <c r="H190" i="1" s="1"/>
  <c r="L190" i="1" s="1"/>
  <c r="I190" i="1"/>
  <c r="J190" i="1"/>
  <c r="K190" i="1"/>
  <c r="F191" i="1"/>
  <c r="G191" i="1"/>
  <c r="H191" i="1"/>
  <c r="I191" i="1"/>
  <c r="J191" i="1"/>
  <c r="K191" i="1"/>
  <c r="L191" i="1"/>
  <c r="F192" i="1"/>
  <c r="G192" i="1"/>
  <c r="H192" i="1"/>
  <c r="I192" i="1"/>
  <c r="J192" i="1"/>
  <c r="K192" i="1"/>
  <c r="L192" i="1"/>
  <c r="F193" i="1"/>
  <c r="G193" i="1"/>
  <c r="H193" i="1" s="1"/>
  <c r="L193" i="1" s="1"/>
  <c r="I193" i="1"/>
  <c r="J193" i="1"/>
  <c r="K193" i="1"/>
  <c r="F194" i="1"/>
  <c r="G194" i="1"/>
  <c r="H194" i="1" s="1"/>
  <c r="L194" i="1" s="1"/>
  <c r="I194" i="1"/>
  <c r="J194" i="1"/>
  <c r="K194" i="1"/>
  <c r="F195" i="1"/>
  <c r="G195" i="1"/>
  <c r="H195" i="1"/>
  <c r="L195" i="1" s="1"/>
  <c r="I195" i="1"/>
  <c r="J195" i="1"/>
  <c r="K195" i="1"/>
  <c r="F196" i="1"/>
  <c r="G196" i="1"/>
  <c r="H196" i="1"/>
  <c r="L196" i="1" s="1"/>
  <c r="I196" i="1"/>
  <c r="J196" i="1"/>
  <c r="K196" i="1"/>
  <c r="F197" i="1"/>
  <c r="G197" i="1"/>
  <c r="H197" i="1" s="1"/>
  <c r="L197" i="1" s="1"/>
  <c r="I197" i="1"/>
  <c r="J197" i="1"/>
  <c r="K197" i="1"/>
  <c r="F198" i="1"/>
  <c r="G198" i="1"/>
  <c r="H198" i="1" s="1"/>
  <c r="L198" i="1" s="1"/>
  <c r="I198" i="1"/>
  <c r="J198" i="1"/>
  <c r="K198" i="1"/>
  <c r="F199" i="1"/>
  <c r="G199" i="1"/>
  <c r="H199" i="1"/>
  <c r="I199" i="1"/>
  <c r="J199" i="1"/>
  <c r="K199" i="1"/>
  <c r="L199" i="1"/>
  <c r="F200" i="1"/>
  <c r="G200" i="1"/>
  <c r="H200" i="1"/>
  <c r="I200" i="1"/>
  <c r="J200" i="1"/>
  <c r="K200" i="1"/>
  <c r="L200" i="1"/>
  <c r="F201" i="1"/>
  <c r="G201" i="1"/>
  <c r="H201" i="1" s="1"/>
  <c r="L201" i="1" s="1"/>
  <c r="I201" i="1"/>
  <c r="J201" i="1"/>
  <c r="K201" i="1"/>
  <c r="F202" i="1"/>
  <c r="G202" i="1"/>
  <c r="H202" i="1" s="1"/>
  <c r="L202" i="1" s="1"/>
  <c r="I202" i="1"/>
  <c r="J202" i="1"/>
  <c r="K202" i="1"/>
  <c r="F203" i="1"/>
  <c r="G203" i="1"/>
  <c r="H203" i="1"/>
  <c r="L203" i="1" s="1"/>
  <c r="I203" i="1"/>
  <c r="J203" i="1"/>
  <c r="K203" i="1"/>
  <c r="F204" i="1"/>
  <c r="G204" i="1"/>
  <c r="H204" i="1"/>
  <c r="L204" i="1" s="1"/>
  <c r="I204" i="1"/>
  <c r="J204" i="1"/>
  <c r="K204" i="1"/>
  <c r="F205" i="1"/>
  <c r="G205" i="1"/>
  <c r="H205" i="1" s="1"/>
  <c r="L205" i="1" s="1"/>
  <c r="I205" i="1"/>
  <c r="J205" i="1"/>
  <c r="K205" i="1"/>
  <c r="F206" i="1"/>
  <c r="G206" i="1"/>
  <c r="H206" i="1" s="1"/>
  <c r="L206" i="1" s="1"/>
  <c r="I206" i="1"/>
  <c r="J206" i="1"/>
  <c r="K206" i="1"/>
  <c r="F207" i="1"/>
  <c r="G207" i="1"/>
  <c r="H207" i="1"/>
  <c r="I207" i="1"/>
  <c r="J207" i="1"/>
  <c r="K207" i="1"/>
  <c r="L207" i="1"/>
  <c r="F208" i="1"/>
  <c r="G208" i="1"/>
  <c r="H208" i="1"/>
  <c r="I208" i="1"/>
  <c r="J208" i="1"/>
  <c r="K208" i="1"/>
  <c r="L208" i="1"/>
  <c r="F209" i="1"/>
  <c r="G209" i="1"/>
  <c r="H209" i="1" s="1"/>
  <c r="L209" i="1" s="1"/>
  <c r="I209" i="1"/>
  <c r="J209" i="1"/>
  <c r="K209" i="1"/>
  <c r="F210" i="1"/>
  <c r="G210" i="1"/>
  <c r="H210" i="1" s="1"/>
  <c r="L210" i="1" s="1"/>
  <c r="I210" i="1"/>
  <c r="J210" i="1"/>
  <c r="K210" i="1"/>
  <c r="F211" i="1"/>
  <c r="G211" i="1"/>
  <c r="H211" i="1"/>
  <c r="L211" i="1" s="1"/>
  <c r="I211" i="1"/>
  <c r="J211" i="1"/>
  <c r="K211" i="1"/>
  <c r="F212" i="1"/>
  <c r="G212" i="1"/>
  <c r="H212" i="1"/>
  <c r="L212" i="1" s="1"/>
  <c r="I212" i="1"/>
  <c r="J212" i="1"/>
  <c r="K212" i="1"/>
  <c r="F213" i="1"/>
  <c r="G213" i="1"/>
  <c r="H213" i="1" s="1"/>
  <c r="L213" i="1" s="1"/>
  <c r="I213" i="1"/>
  <c r="J213" i="1"/>
  <c r="K213" i="1"/>
  <c r="F214" i="1"/>
  <c r="G214" i="1"/>
  <c r="H214" i="1" s="1"/>
  <c r="L214" i="1" s="1"/>
  <c r="I214" i="1"/>
  <c r="J214" i="1"/>
  <c r="K214" i="1"/>
  <c r="F215" i="1"/>
  <c r="G215" i="1"/>
  <c r="H215" i="1"/>
  <c r="I215" i="1"/>
  <c r="J215" i="1"/>
  <c r="K215" i="1"/>
  <c r="L215" i="1"/>
  <c r="F216" i="1"/>
  <c r="G216" i="1"/>
  <c r="H216" i="1"/>
  <c r="I216" i="1"/>
  <c r="J216" i="1"/>
  <c r="K216" i="1"/>
  <c r="L216" i="1"/>
  <c r="F217" i="1"/>
  <c r="G217" i="1"/>
  <c r="H217" i="1" s="1"/>
  <c r="L217" i="1" s="1"/>
  <c r="I217" i="1"/>
  <c r="J217" i="1"/>
  <c r="K217" i="1"/>
  <c r="F218" i="1"/>
  <c r="G218" i="1"/>
  <c r="H218" i="1" s="1"/>
  <c r="L218" i="1" s="1"/>
  <c r="I218" i="1"/>
  <c r="J218" i="1"/>
  <c r="K218" i="1"/>
  <c r="F219" i="1"/>
  <c r="G219" i="1"/>
  <c r="H219" i="1"/>
  <c r="L219" i="1" s="1"/>
  <c r="I219" i="1"/>
  <c r="J219" i="1"/>
  <c r="K219" i="1"/>
  <c r="F220" i="1"/>
  <c r="G220" i="1"/>
  <c r="H220" i="1"/>
  <c r="L220" i="1" s="1"/>
  <c r="I220" i="1"/>
  <c r="J220" i="1"/>
  <c r="K220" i="1"/>
  <c r="F221" i="1"/>
  <c r="G221" i="1"/>
  <c r="H221" i="1" s="1"/>
  <c r="L221" i="1" s="1"/>
  <c r="I221" i="1"/>
  <c r="J221" i="1"/>
  <c r="K221" i="1"/>
  <c r="F222" i="1"/>
  <c r="G222" i="1"/>
  <c r="H222" i="1" s="1"/>
  <c r="L222" i="1" s="1"/>
  <c r="I222" i="1"/>
  <c r="J222" i="1"/>
  <c r="K222" i="1"/>
  <c r="F223" i="1"/>
  <c r="G223" i="1"/>
  <c r="H223" i="1"/>
  <c r="I223" i="1"/>
  <c r="J223" i="1"/>
  <c r="K223" i="1"/>
  <c r="L223" i="1"/>
  <c r="F224" i="1"/>
  <c r="G224" i="1"/>
  <c r="H224" i="1"/>
  <c r="I224" i="1"/>
  <c r="J224" i="1"/>
  <c r="K224" i="1"/>
  <c r="L224" i="1"/>
  <c r="F225" i="1"/>
  <c r="G225" i="1"/>
  <c r="H225" i="1" s="1"/>
  <c r="L225" i="1" s="1"/>
  <c r="I225" i="1"/>
  <c r="J225" i="1"/>
  <c r="K225" i="1"/>
  <c r="F226" i="1"/>
  <c r="G226" i="1"/>
  <c r="H226" i="1" s="1"/>
  <c r="L226" i="1" s="1"/>
  <c r="I226" i="1"/>
  <c r="J226" i="1"/>
  <c r="K226" i="1"/>
  <c r="F227" i="1"/>
  <c r="G227" i="1"/>
  <c r="H227" i="1"/>
  <c r="L227" i="1" s="1"/>
  <c r="I227" i="1"/>
  <c r="J227" i="1"/>
  <c r="K227" i="1"/>
  <c r="F228" i="1"/>
  <c r="G228" i="1"/>
  <c r="H228" i="1"/>
  <c r="L228" i="1" s="1"/>
  <c r="I228" i="1"/>
  <c r="J228" i="1"/>
  <c r="K228" i="1"/>
  <c r="F229" i="1"/>
  <c r="G229" i="1"/>
  <c r="H229" i="1" s="1"/>
  <c r="L229" i="1" s="1"/>
  <c r="I229" i="1"/>
  <c r="J229" i="1"/>
  <c r="K229" i="1"/>
  <c r="F230" i="1"/>
  <c r="G230" i="1"/>
  <c r="H230" i="1" s="1"/>
  <c r="L230" i="1" s="1"/>
  <c r="I230" i="1"/>
  <c r="J230" i="1"/>
  <c r="K230" i="1"/>
  <c r="F231" i="1"/>
  <c r="G231" i="1"/>
  <c r="H231" i="1"/>
  <c r="I231" i="1"/>
  <c r="J231" i="1"/>
  <c r="K231" i="1"/>
  <c r="L231" i="1"/>
  <c r="F232" i="1"/>
  <c r="G232" i="1"/>
  <c r="H232" i="1"/>
  <c r="I232" i="1"/>
  <c r="J232" i="1"/>
  <c r="K232" i="1"/>
  <c r="L232" i="1"/>
  <c r="F233" i="1"/>
  <c r="G233" i="1"/>
  <c r="H233" i="1" s="1"/>
  <c r="L233" i="1" s="1"/>
  <c r="I233" i="1"/>
  <c r="J233" i="1"/>
  <c r="K233" i="1"/>
  <c r="F234" i="1"/>
  <c r="G234" i="1"/>
  <c r="H234" i="1" s="1"/>
  <c r="L234" i="1" s="1"/>
  <c r="I234" i="1"/>
  <c r="J234" i="1"/>
  <c r="K234" i="1"/>
  <c r="F235" i="1"/>
  <c r="G235" i="1"/>
  <c r="H235" i="1"/>
  <c r="L235" i="1" s="1"/>
  <c r="I235" i="1"/>
  <c r="J235" i="1"/>
  <c r="K235" i="1"/>
  <c r="F236" i="1"/>
  <c r="G236" i="1"/>
  <c r="H236" i="1"/>
  <c r="L236" i="1" s="1"/>
  <c r="I236" i="1"/>
  <c r="J236" i="1"/>
  <c r="K236" i="1"/>
  <c r="F237" i="1"/>
  <c r="G237" i="1"/>
  <c r="H237" i="1" s="1"/>
  <c r="L237" i="1" s="1"/>
  <c r="I237" i="1"/>
  <c r="J237" i="1"/>
  <c r="K237" i="1"/>
  <c r="F238" i="1"/>
  <c r="G238" i="1"/>
  <c r="H238" i="1" s="1"/>
  <c r="L238" i="1" s="1"/>
  <c r="I238" i="1"/>
  <c r="J238" i="1"/>
  <c r="K238" i="1"/>
  <c r="F239" i="1"/>
  <c r="G239" i="1"/>
  <c r="H239" i="1"/>
  <c r="I239" i="1"/>
  <c r="J239" i="1"/>
  <c r="K239" i="1"/>
  <c r="L239" i="1"/>
  <c r="F240" i="1"/>
  <c r="G240" i="1"/>
  <c r="H240" i="1"/>
  <c r="I240" i="1"/>
  <c r="J240" i="1"/>
  <c r="K240" i="1"/>
  <c r="L240" i="1"/>
  <c r="F241" i="1"/>
  <c r="G241" i="1"/>
  <c r="H241" i="1" s="1"/>
  <c r="L241" i="1" s="1"/>
  <c r="I241" i="1"/>
  <c r="J241" i="1"/>
  <c r="K241" i="1"/>
  <c r="F242" i="1"/>
  <c r="G242" i="1"/>
  <c r="H242" i="1" s="1"/>
  <c r="L242" i="1" s="1"/>
  <c r="I242" i="1"/>
  <c r="J242" i="1"/>
  <c r="K242" i="1"/>
  <c r="F243" i="1"/>
  <c r="G243" i="1"/>
  <c r="H243" i="1"/>
  <c r="L243" i="1" s="1"/>
  <c r="I243" i="1"/>
  <c r="J243" i="1"/>
  <c r="K243" i="1"/>
  <c r="F244" i="1"/>
  <c r="G244" i="1"/>
  <c r="H244" i="1"/>
  <c r="L244" i="1" s="1"/>
  <c r="I244" i="1"/>
  <c r="J244" i="1"/>
  <c r="K244" i="1"/>
  <c r="F245" i="1"/>
  <c r="G245" i="1"/>
  <c r="H245" i="1" s="1"/>
  <c r="L245" i="1" s="1"/>
  <c r="I245" i="1"/>
  <c r="J245" i="1"/>
  <c r="K245" i="1"/>
  <c r="F246" i="1"/>
  <c r="G246" i="1"/>
  <c r="H246" i="1" s="1"/>
  <c r="L246" i="1" s="1"/>
  <c r="I246" i="1"/>
  <c r="J246" i="1"/>
  <c r="K246" i="1"/>
  <c r="F247" i="1"/>
  <c r="G247" i="1"/>
  <c r="H247" i="1"/>
  <c r="I247" i="1"/>
  <c r="J247" i="1"/>
  <c r="K247" i="1"/>
  <c r="L247" i="1"/>
  <c r="F248" i="1"/>
  <c r="G248" i="1"/>
  <c r="H248" i="1"/>
  <c r="I248" i="1"/>
  <c r="J248" i="1"/>
  <c r="K248" i="1"/>
  <c r="L248" i="1"/>
  <c r="F249" i="1"/>
  <c r="G249" i="1"/>
  <c r="H249" i="1" s="1"/>
  <c r="L249" i="1" s="1"/>
  <c r="I249" i="1"/>
  <c r="J249" i="1"/>
  <c r="K249" i="1"/>
  <c r="F250" i="1"/>
  <c r="G250" i="1"/>
  <c r="H250" i="1" s="1"/>
  <c r="L250" i="1" s="1"/>
  <c r="I250" i="1"/>
  <c r="J250" i="1"/>
  <c r="K250" i="1"/>
  <c r="F251" i="1"/>
  <c r="G251" i="1"/>
  <c r="H251" i="1"/>
  <c r="L251" i="1" s="1"/>
  <c r="I251" i="1"/>
  <c r="J251" i="1"/>
  <c r="K251" i="1"/>
  <c r="F252" i="1"/>
  <c r="G252" i="1"/>
  <c r="H252" i="1"/>
  <c r="L252" i="1" s="1"/>
  <c r="I252" i="1"/>
  <c r="J252" i="1"/>
  <c r="K252" i="1"/>
  <c r="F253" i="1"/>
  <c r="G253" i="1"/>
  <c r="H253" i="1" s="1"/>
  <c r="L253" i="1" s="1"/>
  <c r="I253" i="1"/>
  <c r="J253" i="1"/>
  <c r="K253" i="1"/>
  <c r="F254" i="1"/>
  <c r="G254" i="1"/>
  <c r="H254" i="1" s="1"/>
  <c r="L254" i="1" s="1"/>
  <c r="I254" i="1"/>
  <c r="J254" i="1"/>
  <c r="K254" i="1"/>
  <c r="F255" i="1"/>
  <c r="G255" i="1"/>
  <c r="H255" i="1"/>
  <c r="I255" i="1"/>
  <c r="J255" i="1"/>
  <c r="K255" i="1"/>
  <c r="L255" i="1"/>
  <c r="F256" i="1"/>
  <c r="G256" i="1"/>
  <c r="H256" i="1"/>
  <c r="I256" i="1"/>
  <c r="J256" i="1"/>
  <c r="K256" i="1"/>
  <c r="L256" i="1"/>
  <c r="F257" i="1"/>
  <c r="G257" i="1"/>
  <c r="H257" i="1" s="1"/>
  <c r="L257" i="1" s="1"/>
  <c r="I257" i="1"/>
  <c r="J257" i="1"/>
  <c r="K257" i="1"/>
  <c r="F258" i="1"/>
  <c r="G258" i="1"/>
  <c r="H258" i="1" s="1"/>
  <c r="L258" i="1" s="1"/>
  <c r="I258" i="1"/>
  <c r="J258" i="1"/>
  <c r="K258" i="1"/>
  <c r="F259" i="1"/>
  <c r="G259" i="1"/>
  <c r="H259" i="1"/>
  <c r="L259" i="1" s="1"/>
  <c r="I259" i="1"/>
  <c r="J259" i="1"/>
  <c r="K259" i="1"/>
  <c r="F260" i="1"/>
  <c r="G260" i="1"/>
  <c r="H260" i="1"/>
  <c r="L260" i="1" s="1"/>
  <c r="I260" i="1"/>
  <c r="J260" i="1"/>
  <c r="K260" i="1"/>
  <c r="F261" i="1"/>
  <c r="G261" i="1"/>
  <c r="H261" i="1" s="1"/>
  <c r="L261" i="1" s="1"/>
  <c r="I261" i="1"/>
  <c r="J261" i="1"/>
  <c r="K261" i="1"/>
  <c r="F262" i="1"/>
  <c r="G262" i="1"/>
  <c r="H262" i="1" s="1"/>
  <c r="L262" i="1" s="1"/>
  <c r="I262" i="1"/>
  <c r="J262" i="1"/>
  <c r="K262" i="1"/>
  <c r="F263" i="1"/>
  <c r="G263" i="1"/>
  <c r="H263" i="1"/>
  <c r="I263" i="1"/>
  <c r="J263" i="1"/>
  <c r="K263" i="1"/>
  <c r="L263" i="1"/>
  <c r="F264" i="1"/>
  <c r="G264" i="1"/>
  <c r="H264" i="1"/>
  <c r="I264" i="1"/>
  <c r="J264" i="1"/>
  <c r="K264" i="1"/>
  <c r="L264" i="1"/>
  <c r="F265" i="1"/>
  <c r="G265" i="1"/>
  <c r="H265" i="1" s="1"/>
  <c r="L265" i="1" s="1"/>
  <c r="I265" i="1"/>
  <c r="J265" i="1"/>
  <c r="K265" i="1"/>
  <c r="F266" i="1"/>
  <c r="G266" i="1"/>
  <c r="H266" i="1" s="1"/>
  <c r="L266" i="1" s="1"/>
  <c r="I266" i="1"/>
  <c r="J266" i="1"/>
  <c r="K266" i="1"/>
  <c r="F267" i="1"/>
  <c r="G267" i="1"/>
  <c r="H267" i="1"/>
  <c r="I267" i="1"/>
  <c r="J267" i="1"/>
  <c r="K267" i="1"/>
  <c r="L267" i="1"/>
  <c r="F268" i="1"/>
  <c r="G268" i="1"/>
  <c r="H268" i="1"/>
  <c r="L268" i="1" s="1"/>
  <c r="I268" i="1"/>
  <c r="J268" i="1"/>
  <c r="K268" i="1"/>
  <c r="F269" i="1"/>
  <c r="G269" i="1"/>
  <c r="H269" i="1" s="1"/>
  <c r="L269" i="1" s="1"/>
  <c r="I269" i="1"/>
  <c r="J269" i="1"/>
  <c r="K269" i="1"/>
  <c r="F270" i="1"/>
  <c r="G270" i="1"/>
  <c r="H270" i="1" s="1"/>
  <c r="L270" i="1" s="1"/>
  <c r="I270" i="1"/>
  <c r="J270" i="1"/>
  <c r="K270" i="1"/>
  <c r="F271" i="1"/>
  <c r="G271" i="1"/>
  <c r="H271" i="1"/>
  <c r="L271" i="1" s="1"/>
  <c r="I271" i="1"/>
  <c r="J271" i="1"/>
  <c r="K271" i="1"/>
  <c r="F272" i="1"/>
  <c r="G272" i="1"/>
  <c r="H272" i="1"/>
  <c r="I272" i="1"/>
  <c r="J272" i="1"/>
  <c r="K272" i="1"/>
  <c r="L272" i="1"/>
  <c r="F273" i="1"/>
  <c r="G273" i="1"/>
  <c r="H273" i="1" s="1"/>
  <c r="L273" i="1" s="1"/>
  <c r="I273" i="1"/>
  <c r="J273" i="1"/>
  <c r="K273" i="1"/>
  <c r="F274" i="1"/>
  <c r="G274" i="1"/>
  <c r="H274" i="1" s="1"/>
  <c r="L274" i="1" s="1"/>
  <c r="I274" i="1"/>
  <c r="J274" i="1"/>
  <c r="K274" i="1"/>
  <c r="F275" i="1"/>
  <c r="G275" i="1"/>
  <c r="H275" i="1"/>
  <c r="L275" i="1" s="1"/>
  <c r="I275" i="1"/>
  <c r="J275" i="1"/>
  <c r="K275" i="1"/>
  <c r="F276" i="1"/>
  <c r="G276" i="1"/>
  <c r="H276" i="1"/>
  <c r="L276" i="1" s="1"/>
  <c r="I276" i="1"/>
  <c r="J276" i="1"/>
  <c r="K276" i="1"/>
  <c r="F277" i="1"/>
  <c r="G277" i="1"/>
  <c r="H277" i="1" s="1"/>
  <c r="L277" i="1" s="1"/>
  <c r="I277" i="1"/>
  <c r="J277" i="1"/>
  <c r="K277" i="1"/>
  <c r="F278" i="1"/>
  <c r="G278" i="1"/>
  <c r="H278" i="1" s="1"/>
  <c r="L278" i="1" s="1"/>
  <c r="I278" i="1"/>
  <c r="J278" i="1"/>
  <c r="K278" i="1"/>
  <c r="F279" i="1"/>
  <c r="G279" i="1"/>
  <c r="H279" i="1"/>
  <c r="L279" i="1" s="1"/>
  <c r="I279" i="1"/>
  <c r="J279" i="1"/>
  <c r="K279" i="1"/>
  <c r="F280" i="1"/>
  <c r="G280" i="1"/>
  <c r="H280" i="1"/>
  <c r="I280" i="1"/>
  <c r="J280" i="1"/>
  <c r="K280" i="1"/>
  <c r="L280" i="1"/>
  <c r="F281" i="1"/>
  <c r="G281" i="1"/>
  <c r="H281" i="1" s="1"/>
  <c r="L281" i="1" s="1"/>
  <c r="I281" i="1"/>
  <c r="J281" i="1"/>
  <c r="K281" i="1"/>
  <c r="F282" i="1"/>
  <c r="G282" i="1"/>
  <c r="H282" i="1" s="1"/>
  <c r="L282" i="1" s="1"/>
  <c r="I282" i="1"/>
  <c r="J282" i="1"/>
  <c r="K282" i="1"/>
  <c r="F283" i="1"/>
  <c r="G283" i="1"/>
  <c r="H283" i="1"/>
  <c r="L283" i="1" s="1"/>
  <c r="I283" i="1"/>
  <c r="J283" i="1"/>
  <c r="K283" i="1"/>
  <c r="F284" i="1"/>
  <c r="G284" i="1"/>
  <c r="H284" i="1"/>
  <c r="L284" i="1" s="1"/>
  <c r="I284" i="1"/>
  <c r="J284" i="1"/>
  <c r="K284" i="1"/>
  <c r="F285" i="1"/>
  <c r="G285" i="1"/>
  <c r="H285" i="1" s="1"/>
  <c r="L285" i="1" s="1"/>
  <c r="I285" i="1"/>
  <c r="J285" i="1"/>
  <c r="K285" i="1"/>
  <c r="F286" i="1"/>
  <c r="G286" i="1"/>
  <c r="H286" i="1" s="1"/>
  <c r="I286" i="1"/>
  <c r="J286" i="1"/>
  <c r="K286" i="1"/>
  <c r="F287" i="1"/>
  <c r="G287" i="1"/>
  <c r="H287" i="1"/>
  <c r="I287" i="1"/>
  <c r="J287" i="1"/>
  <c r="K287" i="1"/>
  <c r="L287" i="1"/>
  <c r="F288" i="1"/>
  <c r="G288" i="1"/>
  <c r="H288" i="1"/>
  <c r="I288" i="1"/>
  <c r="J288" i="1"/>
  <c r="K288" i="1"/>
  <c r="L288" i="1"/>
  <c r="F289" i="1"/>
  <c r="G289" i="1"/>
  <c r="H289" i="1" s="1"/>
  <c r="L289" i="1" s="1"/>
  <c r="I289" i="1"/>
  <c r="J289" i="1"/>
  <c r="K289" i="1"/>
  <c r="F290" i="1"/>
  <c r="G290" i="1"/>
  <c r="H290" i="1" s="1"/>
  <c r="I290" i="1"/>
  <c r="J290" i="1"/>
  <c r="K290" i="1"/>
  <c r="F291" i="1"/>
  <c r="G291" i="1"/>
  <c r="H291" i="1" s="1"/>
  <c r="L291" i="1" s="1"/>
  <c r="I291" i="1"/>
  <c r="J291" i="1"/>
  <c r="K291" i="1"/>
  <c r="F292" i="1"/>
  <c r="G292" i="1"/>
  <c r="H292" i="1"/>
  <c r="L292" i="1" s="1"/>
  <c r="I292" i="1"/>
  <c r="J292" i="1"/>
  <c r="K292" i="1"/>
  <c r="F293" i="1"/>
  <c r="G293" i="1"/>
  <c r="H293" i="1" s="1"/>
  <c r="L293" i="1" s="1"/>
  <c r="I293" i="1"/>
  <c r="J293" i="1"/>
  <c r="K293" i="1"/>
  <c r="F294" i="1"/>
  <c r="G294" i="1"/>
  <c r="H294" i="1" s="1"/>
  <c r="L294" i="1" s="1"/>
  <c r="I294" i="1"/>
  <c r="J294" i="1"/>
  <c r="K294" i="1"/>
  <c r="F295" i="1"/>
  <c r="G295" i="1"/>
  <c r="H295" i="1"/>
  <c r="L295" i="1" s="1"/>
  <c r="I295" i="1"/>
  <c r="J295" i="1"/>
  <c r="K295" i="1"/>
  <c r="F296" i="1"/>
  <c r="G296" i="1"/>
  <c r="H296" i="1"/>
  <c r="I296" i="1"/>
  <c r="J296" i="1"/>
  <c r="K296" i="1"/>
  <c r="L296" i="1"/>
  <c r="F297" i="1"/>
  <c r="G297" i="1"/>
  <c r="H297" i="1" s="1"/>
  <c r="L297" i="1" s="1"/>
  <c r="I297" i="1"/>
  <c r="J297" i="1"/>
  <c r="K297" i="1"/>
  <c r="F298" i="1"/>
  <c r="G298" i="1"/>
  <c r="H298" i="1" s="1"/>
  <c r="L298" i="1" s="1"/>
  <c r="I298" i="1"/>
  <c r="J298" i="1"/>
  <c r="K298" i="1"/>
  <c r="F299" i="1"/>
  <c r="G299" i="1"/>
  <c r="H299" i="1"/>
  <c r="L299" i="1" s="1"/>
  <c r="I299" i="1"/>
  <c r="J299" i="1"/>
  <c r="K299" i="1"/>
  <c r="F300" i="1"/>
  <c r="G300" i="1"/>
  <c r="H300" i="1"/>
  <c r="L300" i="1" s="1"/>
  <c r="I300" i="1"/>
  <c r="J300" i="1"/>
  <c r="K300" i="1"/>
  <c r="F301" i="1"/>
  <c r="G301" i="1"/>
  <c r="H301" i="1" s="1"/>
  <c r="L301" i="1" s="1"/>
  <c r="I301" i="1"/>
  <c r="J301" i="1"/>
  <c r="K301" i="1"/>
  <c r="F302" i="1"/>
  <c r="G302" i="1"/>
  <c r="H302" i="1" s="1"/>
  <c r="I302" i="1"/>
  <c r="J302" i="1"/>
  <c r="K302" i="1"/>
  <c r="F303" i="1"/>
  <c r="G303" i="1"/>
  <c r="H303" i="1"/>
  <c r="I303" i="1"/>
  <c r="J303" i="1"/>
  <c r="K303" i="1"/>
  <c r="L303" i="1" s="1"/>
  <c r="F304" i="1"/>
  <c r="G304" i="1"/>
  <c r="H304" i="1"/>
  <c r="I304" i="1"/>
  <c r="J304" i="1"/>
  <c r="K304" i="1"/>
  <c r="L304" i="1"/>
  <c r="F305" i="1"/>
  <c r="G305" i="1"/>
  <c r="H305" i="1" s="1"/>
  <c r="L305" i="1" s="1"/>
  <c r="I305" i="1"/>
  <c r="J305" i="1"/>
  <c r="K305" i="1"/>
  <c r="F306" i="1"/>
  <c r="G306" i="1"/>
  <c r="H306" i="1" s="1"/>
  <c r="L306" i="1" s="1"/>
  <c r="I306" i="1"/>
  <c r="J306" i="1"/>
  <c r="K306" i="1"/>
  <c r="F307" i="1"/>
  <c r="G307" i="1"/>
  <c r="H307" i="1" s="1"/>
  <c r="L307" i="1" s="1"/>
  <c r="I307" i="1"/>
  <c r="J307" i="1"/>
  <c r="K307" i="1"/>
  <c r="F308" i="1"/>
  <c r="G308" i="1"/>
  <c r="H308" i="1"/>
  <c r="L308" i="1" s="1"/>
  <c r="I308" i="1"/>
  <c r="J308" i="1"/>
  <c r="K308" i="1"/>
  <c r="F309" i="1"/>
  <c r="G309" i="1"/>
  <c r="H309" i="1" s="1"/>
  <c r="L309" i="1" s="1"/>
  <c r="I309" i="1"/>
  <c r="J309" i="1"/>
  <c r="K309" i="1"/>
  <c r="F310" i="1"/>
  <c r="G310" i="1"/>
  <c r="H310" i="1" s="1"/>
  <c r="L310" i="1" s="1"/>
  <c r="I310" i="1"/>
  <c r="J310" i="1"/>
  <c r="K310" i="1"/>
  <c r="F311" i="1"/>
  <c r="G311" i="1"/>
  <c r="H311" i="1"/>
  <c r="I311" i="1"/>
  <c r="J311" i="1"/>
  <c r="K311" i="1"/>
  <c r="L311" i="1"/>
  <c r="F312" i="1"/>
  <c r="G312" i="1"/>
  <c r="H312" i="1"/>
  <c r="L312" i="1" s="1"/>
  <c r="I312" i="1"/>
  <c r="J312" i="1"/>
  <c r="K312" i="1"/>
  <c r="F313" i="1"/>
  <c r="G313" i="1"/>
  <c r="H313" i="1" s="1"/>
  <c r="L313" i="1" s="1"/>
  <c r="I313" i="1"/>
  <c r="J313" i="1"/>
  <c r="K313" i="1"/>
  <c r="F314" i="1"/>
  <c r="G314" i="1"/>
  <c r="H314" i="1" s="1"/>
  <c r="L314" i="1" s="1"/>
  <c r="I314" i="1"/>
  <c r="J314" i="1"/>
  <c r="K314" i="1"/>
  <c r="F315" i="1"/>
  <c r="G315" i="1"/>
  <c r="H315" i="1"/>
  <c r="I315" i="1"/>
  <c r="J315" i="1"/>
  <c r="K315" i="1"/>
  <c r="L315" i="1"/>
  <c r="F316" i="1"/>
  <c r="G316" i="1"/>
  <c r="H316" i="1"/>
  <c r="L316" i="1" s="1"/>
  <c r="I316" i="1"/>
  <c r="J316" i="1"/>
  <c r="K316" i="1"/>
  <c r="F317" i="1"/>
  <c r="G317" i="1"/>
  <c r="H317" i="1" s="1"/>
  <c r="L317" i="1" s="1"/>
  <c r="I317" i="1"/>
  <c r="J317" i="1"/>
  <c r="K317" i="1"/>
  <c r="F318" i="1"/>
  <c r="G318" i="1"/>
  <c r="H318" i="1" s="1"/>
  <c r="L318" i="1" s="1"/>
  <c r="I318" i="1"/>
  <c r="J318" i="1"/>
  <c r="K318" i="1"/>
  <c r="F319" i="1"/>
  <c r="G319" i="1"/>
  <c r="H319" i="1"/>
  <c r="I319" i="1"/>
  <c r="J319" i="1"/>
  <c r="K319" i="1"/>
  <c r="L319" i="1"/>
  <c r="F320" i="1"/>
  <c r="G320" i="1"/>
  <c r="H320" i="1"/>
  <c r="L320" i="1" s="1"/>
  <c r="I320" i="1"/>
  <c r="J320" i="1"/>
  <c r="K320" i="1"/>
  <c r="F321" i="1"/>
  <c r="G321" i="1"/>
  <c r="H321" i="1"/>
  <c r="L321" i="1" s="1"/>
  <c r="I321" i="1"/>
  <c r="J321" i="1"/>
  <c r="K321" i="1"/>
  <c r="F322" i="1"/>
  <c r="G322" i="1"/>
  <c r="H322" i="1" s="1"/>
  <c r="I322" i="1"/>
  <c r="J322" i="1"/>
  <c r="K322" i="1"/>
  <c r="F323" i="1"/>
  <c r="G323" i="1"/>
  <c r="H323" i="1" s="1"/>
  <c r="L323" i="1" s="1"/>
  <c r="I323" i="1"/>
  <c r="J323" i="1"/>
  <c r="K323" i="1"/>
  <c r="F324" i="1"/>
  <c r="G324" i="1"/>
  <c r="H324" i="1"/>
  <c r="I324" i="1"/>
  <c r="J324" i="1"/>
  <c r="K324" i="1"/>
  <c r="L324" i="1"/>
  <c r="F325" i="1"/>
  <c r="G325" i="1"/>
  <c r="H325" i="1" s="1"/>
  <c r="I325" i="1"/>
  <c r="J325" i="1"/>
  <c r="K325" i="1"/>
  <c r="L325" i="1"/>
  <c r="F326" i="1"/>
  <c r="G326" i="1"/>
  <c r="H326" i="1" s="1"/>
  <c r="L326" i="1" s="1"/>
  <c r="I326" i="1"/>
  <c r="J326" i="1"/>
  <c r="K326" i="1"/>
  <c r="F327" i="1"/>
  <c r="G327" i="1"/>
  <c r="H327" i="1"/>
  <c r="L327" i="1" s="1"/>
  <c r="I327" i="1"/>
  <c r="J327" i="1"/>
  <c r="K327" i="1"/>
  <c r="F328" i="1"/>
  <c r="G328" i="1"/>
  <c r="H328" i="1" s="1"/>
  <c r="L328" i="1" s="1"/>
  <c r="I328" i="1"/>
  <c r="J328" i="1"/>
  <c r="K328" i="1"/>
  <c r="F329" i="1"/>
  <c r="G329" i="1"/>
  <c r="H329" i="1"/>
  <c r="L329" i="1" s="1"/>
  <c r="I329" i="1"/>
  <c r="J329" i="1"/>
  <c r="K329" i="1"/>
  <c r="F330" i="1"/>
  <c r="G330" i="1"/>
  <c r="H330" i="1"/>
  <c r="L330" i="1" s="1"/>
  <c r="I330" i="1"/>
  <c r="J330" i="1"/>
  <c r="K330" i="1"/>
  <c r="F331" i="1"/>
  <c r="G331" i="1"/>
  <c r="H331" i="1"/>
  <c r="L331" i="1" s="1"/>
  <c r="I331" i="1"/>
  <c r="J331" i="1"/>
  <c r="K331" i="1"/>
  <c r="F332" i="1"/>
  <c r="G332" i="1"/>
  <c r="H332" i="1"/>
  <c r="I332" i="1"/>
  <c r="J332" i="1"/>
  <c r="K332" i="1"/>
  <c r="L332" i="1" s="1"/>
  <c r="F333" i="1"/>
  <c r="G333" i="1"/>
  <c r="H333" i="1" s="1"/>
  <c r="I333" i="1"/>
  <c r="J333" i="1"/>
  <c r="K333" i="1"/>
  <c r="L333" i="1"/>
  <c r="F334" i="1"/>
  <c r="G334" i="1"/>
  <c r="H334" i="1" s="1"/>
  <c r="L334" i="1" s="1"/>
  <c r="I334" i="1"/>
  <c r="J334" i="1"/>
  <c r="K334" i="1"/>
  <c r="F335" i="1"/>
  <c r="G335" i="1"/>
  <c r="H335" i="1"/>
  <c r="I335" i="1"/>
  <c r="J335" i="1"/>
  <c r="K335" i="1"/>
  <c r="L335" i="1"/>
  <c r="F336" i="1"/>
  <c r="G336" i="1"/>
  <c r="H336" i="1" s="1"/>
  <c r="L336" i="1" s="1"/>
  <c r="I336" i="1"/>
  <c r="J336" i="1"/>
  <c r="K336" i="1"/>
  <c r="F337" i="1"/>
  <c r="G337" i="1"/>
  <c r="H337" i="1"/>
  <c r="L337" i="1" s="1"/>
  <c r="I337" i="1"/>
  <c r="J337" i="1"/>
  <c r="K337" i="1"/>
  <c r="F338" i="1"/>
  <c r="G338" i="1"/>
  <c r="H338" i="1"/>
  <c r="L338" i="1" s="1"/>
  <c r="I338" i="1"/>
  <c r="J338" i="1"/>
  <c r="K338" i="1"/>
  <c r="F339" i="1"/>
  <c r="G339" i="1"/>
  <c r="H339" i="1"/>
  <c r="I339" i="1"/>
  <c r="J339" i="1"/>
  <c r="K339" i="1"/>
  <c r="L339" i="1"/>
  <c r="F340" i="1"/>
  <c r="G340" i="1"/>
  <c r="H340" i="1"/>
  <c r="L340" i="1" s="1"/>
  <c r="I340" i="1"/>
  <c r="J340" i="1"/>
  <c r="K340" i="1"/>
  <c r="F341" i="1"/>
  <c r="G341" i="1"/>
  <c r="H341" i="1" s="1"/>
  <c r="L341" i="1" s="1"/>
  <c r="I341" i="1"/>
  <c r="J341" i="1"/>
  <c r="K341" i="1"/>
  <c r="F342" i="1"/>
  <c r="G342" i="1"/>
  <c r="H342" i="1"/>
  <c r="L342" i="1" s="1"/>
  <c r="I342" i="1"/>
  <c r="J342" i="1"/>
  <c r="K342" i="1"/>
  <c r="F343" i="1"/>
  <c r="G343" i="1"/>
  <c r="H343" i="1" s="1"/>
  <c r="L343" i="1" s="1"/>
  <c r="I343" i="1"/>
  <c r="J343" i="1"/>
  <c r="K343" i="1"/>
  <c r="F344" i="1"/>
  <c r="G344" i="1"/>
  <c r="H344" i="1"/>
  <c r="L344" i="1" s="1"/>
  <c r="I344" i="1"/>
  <c r="J344" i="1"/>
  <c r="K344" i="1"/>
  <c r="F345" i="1"/>
  <c r="G345" i="1"/>
  <c r="H345" i="1" s="1"/>
  <c r="L345" i="1" s="1"/>
  <c r="I345" i="1"/>
  <c r="J345" i="1"/>
  <c r="K345" i="1"/>
  <c r="F346" i="1"/>
  <c r="G346" i="1"/>
  <c r="H346" i="1"/>
  <c r="I346" i="1"/>
  <c r="J346" i="1"/>
  <c r="K346" i="1"/>
  <c r="L346" i="1"/>
  <c r="F347" i="1"/>
  <c r="G347" i="1"/>
  <c r="H347" i="1" s="1"/>
  <c r="L347" i="1" s="1"/>
  <c r="I347" i="1"/>
  <c r="J347" i="1"/>
  <c r="K347" i="1"/>
  <c r="F348" i="1"/>
  <c r="G348" i="1"/>
  <c r="H348" i="1"/>
  <c r="I348" i="1"/>
  <c r="J348" i="1"/>
  <c r="K348" i="1"/>
  <c r="L348" i="1"/>
  <c r="F349" i="1"/>
  <c r="G349" i="1"/>
  <c r="H349" i="1" s="1"/>
  <c r="L349" i="1" s="1"/>
  <c r="I349" i="1"/>
  <c r="J349" i="1"/>
  <c r="K349" i="1"/>
  <c r="F350" i="1"/>
  <c r="G350" i="1"/>
  <c r="H350" i="1"/>
  <c r="L350" i="1" s="1"/>
  <c r="I350" i="1"/>
  <c r="J350" i="1"/>
  <c r="K350" i="1"/>
  <c r="F351" i="1"/>
  <c r="G351" i="1"/>
  <c r="H351" i="1" s="1"/>
  <c r="L351" i="1" s="1"/>
  <c r="I351" i="1"/>
  <c r="J351" i="1"/>
  <c r="K351" i="1"/>
  <c r="F352" i="1"/>
  <c r="G352" i="1"/>
  <c r="H352" i="1"/>
  <c r="L352" i="1" s="1"/>
  <c r="I352" i="1"/>
  <c r="J352" i="1"/>
  <c r="K352" i="1"/>
  <c r="F353" i="1"/>
  <c r="G353" i="1"/>
  <c r="H353" i="1" s="1"/>
  <c r="L353" i="1" s="1"/>
  <c r="I353" i="1"/>
  <c r="J353" i="1"/>
  <c r="K353" i="1"/>
  <c r="F354" i="1"/>
  <c r="G354" i="1"/>
  <c r="H354" i="1"/>
  <c r="I354" i="1"/>
  <c r="J354" i="1"/>
  <c r="K354" i="1"/>
  <c r="L354" i="1"/>
  <c r="F355" i="1"/>
  <c r="G355" i="1"/>
  <c r="H355" i="1" s="1"/>
  <c r="I355" i="1"/>
  <c r="J355" i="1"/>
  <c r="K355" i="1"/>
  <c r="F356" i="1"/>
  <c r="G356" i="1"/>
  <c r="H356" i="1"/>
  <c r="I356" i="1"/>
  <c r="J356" i="1"/>
  <c r="K356" i="1"/>
  <c r="L356" i="1"/>
  <c r="F357" i="1"/>
  <c r="G357" i="1"/>
  <c r="H357" i="1" s="1"/>
  <c r="L357" i="1" s="1"/>
  <c r="I357" i="1"/>
  <c r="J357" i="1"/>
  <c r="K357" i="1"/>
  <c r="F358" i="1"/>
  <c r="G358" i="1"/>
  <c r="H358" i="1"/>
  <c r="L358" i="1" s="1"/>
  <c r="I358" i="1"/>
  <c r="J358" i="1"/>
  <c r="K358" i="1"/>
  <c r="F359" i="1"/>
  <c r="G359" i="1"/>
  <c r="H359" i="1" s="1"/>
  <c r="L359" i="1" s="1"/>
  <c r="I359" i="1"/>
  <c r="J359" i="1"/>
  <c r="K359" i="1"/>
  <c r="F360" i="1"/>
  <c r="G360" i="1"/>
  <c r="H360" i="1"/>
  <c r="L360" i="1" s="1"/>
  <c r="I360" i="1"/>
  <c r="J360" i="1"/>
  <c r="K360" i="1"/>
  <c r="F361" i="1"/>
  <c r="G361" i="1"/>
  <c r="H361" i="1" s="1"/>
  <c r="L361" i="1" s="1"/>
  <c r="I361" i="1"/>
  <c r="J361" i="1"/>
  <c r="K361" i="1"/>
  <c r="F362" i="1"/>
  <c r="G362" i="1"/>
  <c r="H362" i="1"/>
  <c r="I362" i="1"/>
  <c r="J362" i="1"/>
  <c r="K362" i="1"/>
  <c r="L362" i="1"/>
  <c r="F363" i="1"/>
  <c r="G363" i="1"/>
  <c r="H363" i="1" s="1"/>
  <c r="L363" i="1" s="1"/>
  <c r="I363" i="1"/>
  <c r="J363" i="1"/>
  <c r="K363" i="1"/>
  <c r="F364" i="1"/>
  <c r="G364" i="1"/>
  <c r="H364" i="1"/>
  <c r="I364" i="1"/>
  <c r="J364" i="1"/>
  <c r="K364" i="1"/>
  <c r="L364" i="1"/>
  <c r="F365" i="1"/>
  <c r="G365" i="1"/>
  <c r="H365" i="1" s="1"/>
  <c r="L365" i="1" s="1"/>
  <c r="I365" i="1"/>
  <c r="J365" i="1"/>
  <c r="K365" i="1"/>
  <c r="F366" i="1"/>
  <c r="G366" i="1"/>
  <c r="H366" i="1"/>
  <c r="L366" i="1" s="1"/>
  <c r="I366" i="1"/>
  <c r="J366" i="1"/>
  <c r="K366" i="1"/>
  <c r="F367" i="1"/>
  <c r="G367" i="1"/>
  <c r="H367" i="1" s="1"/>
  <c r="L367" i="1" s="1"/>
  <c r="I367" i="1"/>
  <c r="J367" i="1"/>
  <c r="K367" i="1"/>
  <c r="F368" i="1"/>
  <c r="G368" i="1"/>
  <c r="H368" i="1"/>
  <c r="L368" i="1" s="1"/>
  <c r="I368" i="1"/>
  <c r="J368" i="1"/>
  <c r="K368" i="1"/>
  <c r="F369" i="1"/>
  <c r="G369" i="1"/>
  <c r="H369" i="1" s="1"/>
  <c r="L369" i="1" s="1"/>
  <c r="I369" i="1"/>
  <c r="J369" i="1"/>
  <c r="K369" i="1"/>
  <c r="F370" i="1"/>
  <c r="G370" i="1"/>
  <c r="H370" i="1"/>
  <c r="I370" i="1"/>
  <c r="J370" i="1"/>
  <c r="K370" i="1"/>
  <c r="L370" i="1"/>
  <c r="F371" i="1"/>
  <c r="G371" i="1"/>
  <c r="H371" i="1" s="1"/>
  <c r="L371" i="1" s="1"/>
  <c r="I371" i="1"/>
  <c r="J371" i="1"/>
  <c r="K371" i="1"/>
  <c r="F372" i="1"/>
  <c r="G372" i="1"/>
  <c r="H372" i="1"/>
  <c r="I372" i="1"/>
  <c r="J372" i="1"/>
  <c r="K372" i="1"/>
  <c r="L372" i="1"/>
  <c r="F373" i="1"/>
  <c r="G373" i="1"/>
  <c r="H373" i="1" s="1"/>
  <c r="L373" i="1" s="1"/>
  <c r="I373" i="1"/>
  <c r="J373" i="1"/>
  <c r="K373" i="1"/>
  <c r="F374" i="1"/>
  <c r="G374" i="1"/>
  <c r="H374" i="1"/>
  <c r="L374" i="1" s="1"/>
  <c r="I374" i="1"/>
  <c r="J374" i="1"/>
  <c r="K374" i="1"/>
  <c r="F375" i="1"/>
  <c r="G375" i="1"/>
  <c r="H375" i="1" s="1"/>
  <c r="L375" i="1" s="1"/>
  <c r="I375" i="1"/>
  <c r="J375" i="1"/>
  <c r="K375" i="1"/>
  <c r="F376" i="1"/>
  <c r="G376" i="1"/>
  <c r="H376" i="1"/>
  <c r="L376" i="1" s="1"/>
  <c r="I376" i="1"/>
  <c r="J376" i="1"/>
  <c r="K376" i="1"/>
  <c r="F377" i="1"/>
  <c r="G377" i="1"/>
  <c r="H377" i="1" s="1"/>
  <c r="L377" i="1" s="1"/>
  <c r="I377" i="1"/>
  <c r="J377" i="1"/>
  <c r="K377" i="1"/>
  <c r="F378" i="1"/>
  <c r="G378" i="1"/>
  <c r="H378" i="1"/>
  <c r="I378" i="1"/>
  <c r="J378" i="1"/>
  <c r="K378" i="1"/>
  <c r="L378" i="1"/>
  <c r="F379" i="1"/>
  <c r="G379" i="1"/>
  <c r="H379" i="1" s="1"/>
  <c r="L379" i="1" s="1"/>
  <c r="I379" i="1"/>
  <c r="J379" i="1"/>
  <c r="K379" i="1"/>
  <c r="F380" i="1"/>
  <c r="G380" i="1"/>
  <c r="H380" i="1"/>
  <c r="I380" i="1"/>
  <c r="J380" i="1"/>
  <c r="K380" i="1"/>
  <c r="L380" i="1"/>
  <c r="F381" i="1"/>
  <c r="G381" i="1"/>
  <c r="H381" i="1" s="1"/>
  <c r="L381" i="1" s="1"/>
  <c r="I381" i="1"/>
  <c r="J381" i="1"/>
  <c r="K381" i="1"/>
  <c r="F382" i="1"/>
  <c r="G382" i="1"/>
  <c r="H382" i="1"/>
  <c r="L382" i="1" s="1"/>
  <c r="I382" i="1"/>
  <c r="J382" i="1"/>
  <c r="K382" i="1"/>
  <c r="F383" i="1"/>
  <c r="G383" i="1"/>
  <c r="H383" i="1" s="1"/>
  <c r="L383" i="1" s="1"/>
  <c r="I383" i="1"/>
  <c r="J383" i="1"/>
  <c r="K383" i="1"/>
  <c r="F384" i="1"/>
  <c r="G384" i="1"/>
  <c r="H384" i="1"/>
  <c r="L384" i="1" s="1"/>
  <c r="I384" i="1"/>
  <c r="J384" i="1"/>
  <c r="K384" i="1"/>
  <c r="F385" i="1"/>
  <c r="G385" i="1"/>
  <c r="H385" i="1" s="1"/>
  <c r="L385" i="1" s="1"/>
  <c r="I385" i="1"/>
  <c r="J385" i="1"/>
  <c r="K385" i="1"/>
  <c r="F386" i="1"/>
  <c r="G386" i="1"/>
  <c r="H386" i="1"/>
  <c r="I386" i="1"/>
  <c r="J386" i="1"/>
  <c r="K386" i="1"/>
  <c r="L386" i="1"/>
  <c r="F387" i="1"/>
  <c r="G387" i="1"/>
  <c r="H387" i="1" s="1"/>
  <c r="L387" i="1" s="1"/>
  <c r="I387" i="1"/>
  <c r="J387" i="1"/>
  <c r="K387" i="1"/>
  <c r="F388" i="1"/>
  <c r="G388" i="1"/>
  <c r="H388" i="1"/>
  <c r="I388" i="1"/>
  <c r="J388" i="1"/>
  <c r="K388" i="1"/>
  <c r="L388" i="1"/>
  <c r="F389" i="1"/>
  <c r="G389" i="1"/>
  <c r="H389" i="1" s="1"/>
  <c r="L389" i="1" s="1"/>
  <c r="I389" i="1"/>
  <c r="J389" i="1"/>
  <c r="K389" i="1"/>
  <c r="F390" i="1"/>
  <c r="G390" i="1"/>
  <c r="H390" i="1"/>
  <c r="L390" i="1" s="1"/>
  <c r="I390" i="1"/>
  <c r="J390" i="1"/>
  <c r="K390" i="1"/>
  <c r="F391" i="1"/>
  <c r="G391" i="1"/>
  <c r="H391" i="1" s="1"/>
  <c r="L391" i="1" s="1"/>
  <c r="I391" i="1"/>
  <c r="J391" i="1"/>
  <c r="K391" i="1"/>
  <c r="F392" i="1"/>
  <c r="G392" i="1"/>
  <c r="H392" i="1"/>
  <c r="L392" i="1" s="1"/>
  <c r="I392" i="1"/>
  <c r="J392" i="1"/>
  <c r="K392" i="1"/>
  <c r="F393" i="1"/>
  <c r="G393" i="1"/>
  <c r="H393" i="1" s="1"/>
  <c r="L393" i="1" s="1"/>
  <c r="I393" i="1"/>
  <c r="J393" i="1"/>
  <c r="K393" i="1"/>
  <c r="F394" i="1"/>
  <c r="G394" i="1"/>
  <c r="H394" i="1"/>
  <c r="I394" i="1"/>
  <c r="J394" i="1"/>
  <c r="K394" i="1"/>
  <c r="L394" i="1"/>
  <c r="F395" i="1"/>
  <c r="G395" i="1"/>
  <c r="H395" i="1" s="1"/>
  <c r="L395" i="1" s="1"/>
  <c r="I395" i="1"/>
  <c r="J395" i="1"/>
  <c r="K395" i="1"/>
  <c r="F396" i="1"/>
  <c r="G396" i="1"/>
  <c r="H396" i="1"/>
  <c r="I396" i="1"/>
  <c r="J396" i="1"/>
  <c r="K396" i="1"/>
  <c r="L396" i="1"/>
  <c r="F397" i="1"/>
  <c r="G397" i="1"/>
  <c r="H397" i="1" s="1"/>
  <c r="L397" i="1" s="1"/>
  <c r="I397" i="1"/>
  <c r="J397" i="1"/>
  <c r="K397" i="1"/>
  <c r="F398" i="1"/>
  <c r="G398" i="1"/>
  <c r="H398" i="1"/>
  <c r="L398" i="1" s="1"/>
  <c r="I398" i="1"/>
  <c r="J398" i="1"/>
  <c r="K398" i="1"/>
  <c r="F399" i="1"/>
  <c r="G399" i="1"/>
  <c r="H399" i="1" s="1"/>
  <c r="L399" i="1" s="1"/>
  <c r="I399" i="1"/>
  <c r="J399" i="1"/>
  <c r="K399" i="1"/>
  <c r="F400" i="1"/>
  <c r="G400" i="1"/>
  <c r="H400" i="1"/>
  <c r="L400" i="1" s="1"/>
  <c r="I400" i="1"/>
  <c r="J400" i="1"/>
  <c r="K400" i="1"/>
  <c r="F401" i="1"/>
  <c r="G401" i="1"/>
  <c r="H401" i="1" s="1"/>
  <c r="L401" i="1" s="1"/>
  <c r="I401" i="1"/>
  <c r="J401" i="1"/>
  <c r="K401" i="1"/>
  <c r="F402" i="1"/>
  <c r="G402" i="1"/>
  <c r="H402" i="1"/>
  <c r="I402" i="1"/>
  <c r="J402" i="1"/>
  <c r="K402" i="1"/>
  <c r="L402" i="1"/>
  <c r="F403" i="1"/>
  <c r="G403" i="1"/>
  <c r="H403" i="1" s="1"/>
  <c r="L403" i="1" s="1"/>
  <c r="I403" i="1"/>
  <c r="J403" i="1"/>
  <c r="K403" i="1"/>
  <c r="F404" i="1"/>
  <c r="G404" i="1"/>
  <c r="H404" i="1"/>
  <c r="I404" i="1"/>
  <c r="J404" i="1"/>
  <c r="K404" i="1"/>
  <c r="L404" i="1"/>
  <c r="F405" i="1"/>
  <c r="G405" i="1"/>
  <c r="H405" i="1" s="1"/>
  <c r="L405" i="1" s="1"/>
  <c r="I405" i="1"/>
  <c r="J405" i="1"/>
  <c r="K405" i="1"/>
  <c r="F406" i="1"/>
  <c r="G406" i="1"/>
  <c r="H406" i="1"/>
  <c r="L406" i="1" s="1"/>
  <c r="I406" i="1"/>
  <c r="J406" i="1"/>
  <c r="K406" i="1"/>
  <c r="F407" i="1"/>
  <c r="G407" i="1"/>
  <c r="H407" i="1" s="1"/>
  <c r="L407" i="1" s="1"/>
  <c r="I407" i="1"/>
  <c r="J407" i="1"/>
  <c r="K407" i="1"/>
  <c r="F408" i="1"/>
  <c r="G408" i="1"/>
  <c r="H408" i="1"/>
  <c r="L408" i="1" s="1"/>
  <c r="I408" i="1"/>
  <c r="J408" i="1"/>
  <c r="K408" i="1"/>
  <c r="F409" i="1"/>
  <c r="G409" i="1"/>
  <c r="H409" i="1" s="1"/>
  <c r="L409" i="1" s="1"/>
  <c r="I409" i="1"/>
  <c r="J409" i="1"/>
  <c r="K409" i="1"/>
  <c r="F410" i="1"/>
  <c r="G410" i="1"/>
  <c r="H410" i="1"/>
  <c r="I410" i="1"/>
  <c r="J410" i="1"/>
  <c r="K410" i="1"/>
  <c r="L410" i="1"/>
  <c r="F411" i="1"/>
  <c r="G411" i="1"/>
  <c r="H411" i="1" s="1"/>
  <c r="L411" i="1" s="1"/>
  <c r="I411" i="1"/>
  <c r="J411" i="1"/>
  <c r="K411" i="1"/>
  <c r="F412" i="1"/>
  <c r="G412" i="1"/>
  <c r="H412" i="1"/>
  <c r="I412" i="1"/>
  <c r="J412" i="1"/>
  <c r="K412" i="1"/>
  <c r="L412" i="1"/>
  <c r="F413" i="1"/>
  <c r="G413" i="1"/>
  <c r="H413" i="1" s="1"/>
  <c r="L413" i="1" s="1"/>
  <c r="I413" i="1"/>
  <c r="J413" i="1"/>
  <c r="K413" i="1"/>
  <c r="F414" i="1"/>
  <c r="G414" i="1"/>
  <c r="H414" i="1"/>
  <c r="L414" i="1" s="1"/>
  <c r="I414" i="1"/>
  <c r="J414" i="1"/>
  <c r="K414" i="1"/>
  <c r="F415" i="1"/>
  <c r="G415" i="1"/>
  <c r="H415" i="1" s="1"/>
  <c r="L415" i="1" s="1"/>
  <c r="I415" i="1"/>
  <c r="J415" i="1"/>
  <c r="K415" i="1"/>
  <c r="F416" i="1"/>
  <c r="G416" i="1"/>
  <c r="H416" i="1"/>
  <c r="L416" i="1" s="1"/>
  <c r="I416" i="1"/>
  <c r="J416" i="1"/>
  <c r="K416" i="1"/>
  <c r="F417" i="1"/>
  <c r="G417" i="1"/>
  <c r="H417" i="1" s="1"/>
  <c r="L417" i="1" s="1"/>
  <c r="I417" i="1"/>
  <c r="J417" i="1"/>
  <c r="K417" i="1"/>
  <c r="F418" i="1"/>
  <c r="G418" i="1"/>
  <c r="H418" i="1"/>
  <c r="I418" i="1"/>
  <c r="J418" i="1"/>
  <c r="K418" i="1"/>
  <c r="L418" i="1"/>
  <c r="F419" i="1"/>
  <c r="G419" i="1"/>
  <c r="H419" i="1" s="1"/>
  <c r="L419" i="1" s="1"/>
  <c r="I419" i="1"/>
  <c r="J419" i="1"/>
  <c r="K419" i="1"/>
  <c r="F420" i="1"/>
  <c r="G420" i="1"/>
  <c r="H420" i="1"/>
  <c r="I420" i="1"/>
  <c r="J420" i="1"/>
  <c r="K420" i="1"/>
  <c r="L420" i="1"/>
  <c r="F421" i="1"/>
  <c r="G421" i="1"/>
  <c r="H421" i="1" s="1"/>
  <c r="L421" i="1" s="1"/>
  <c r="I421" i="1"/>
  <c r="J421" i="1"/>
  <c r="K421" i="1"/>
  <c r="F422" i="1"/>
  <c r="G422" i="1"/>
  <c r="H422" i="1"/>
  <c r="L422" i="1" s="1"/>
  <c r="I422" i="1"/>
  <c r="J422" i="1"/>
  <c r="K422" i="1"/>
  <c r="F423" i="1"/>
  <c r="G423" i="1"/>
  <c r="H423" i="1" s="1"/>
  <c r="L423" i="1" s="1"/>
  <c r="I423" i="1"/>
  <c r="J423" i="1"/>
  <c r="K423" i="1"/>
  <c r="F424" i="1"/>
  <c r="G424" i="1"/>
  <c r="H424" i="1"/>
  <c r="L424" i="1" s="1"/>
  <c r="I424" i="1"/>
  <c r="J424" i="1"/>
  <c r="K424" i="1"/>
  <c r="F425" i="1"/>
  <c r="G425" i="1"/>
  <c r="H425" i="1" s="1"/>
  <c r="L425" i="1" s="1"/>
  <c r="I425" i="1"/>
  <c r="J425" i="1"/>
  <c r="K425" i="1"/>
  <c r="F426" i="1"/>
  <c r="G426" i="1"/>
  <c r="H426" i="1"/>
  <c r="I426" i="1"/>
  <c r="J426" i="1"/>
  <c r="K426" i="1"/>
  <c r="L426" i="1"/>
  <c r="F427" i="1"/>
  <c r="G427" i="1"/>
  <c r="H427" i="1" s="1"/>
  <c r="L427" i="1" s="1"/>
  <c r="I427" i="1"/>
  <c r="J427" i="1"/>
  <c r="K427" i="1"/>
  <c r="F428" i="1"/>
  <c r="G428" i="1"/>
  <c r="H428" i="1"/>
  <c r="I428" i="1"/>
  <c r="J428" i="1"/>
  <c r="K428" i="1"/>
  <c r="L428" i="1"/>
  <c r="F429" i="1"/>
  <c r="G429" i="1"/>
  <c r="H429" i="1" s="1"/>
  <c r="L429" i="1" s="1"/>
  <c r="I429" i="1"/>
  <c r="J429" i="1"/>
  <c r="K429" i="1"/>
  <c r="F430" i="1"/>
  <c r="G430" i="1"/>
  <c r="H430" i="1"/>
  <c r="L430" i="1" s="1"/>
  <c r="I430" i="1"/>
  <c r="J430" i="1"/>
  <c r="K430" i="1"/>
  <c r="F431" i="1"/>
  <c r="G431" i="1"/>
  <c r="H431" i="1" s="1"/>
  <c r="L431" i="1" s="1"/>
  <c r="I431" i="1"/>
  <c r="J431" i="1"/>
  <c r="K431" i="1"/>
  <c r="F432" i="1"/>
  <c r="G432" i="1"/>
  <c r="H432" i="1"/>
  <c r="L432" i="1" s="1"/>
  <c r="I432" i="1"/>
  <c r="J432" i="1"/>
  <c r="K432" i="1"/>
  <c r="F433" i="1"/>
  <c r="G433" i="1"/>
  <c r="H433" i="1" s="1"/>
  <c r="L433" i="1" s="1"/>
  <c r="I433" i="1"/>
  <c r="J433" i="1"/>
  <c r="K433" i="1"/>
  <c r="F434" i="1"/>
  <c r="G434" i="1"/>
  <c r="H434" i="1"/>
  <c r="I434" i="1"/>
  <c r="J434" i="1"/>
  <c r="K434" i="1"/>
  <c r="L434" i="1"/>
  <c r="F435" i="1"/>
  <c r="G435" i="1"/>
  <c r="H435" i="1" s="1"/>
  <c r="L435" i="1" s="1"/>
  <c r="I435" i="1"/>
  <c r="J435" i="1"/>
  <c r="K435" i="1"/>
  <c r="F436" i="1"/>
  <c r="G436" i="1"/>
  <c r="H436" i="1"/>
  <c r="I436" i="1"/>
  <c r="J436" i="1"/>
  <c r="K436" i="1"/>
  <c r="L436" i="1"/>
  <c r="F437" i="1"/>
  <c r="G437" i="1"/>
  <c r="H437" i="1" s="1"/>
  <c r="L437" i="1" s="1"/>
  <c r="I437" i="1"/>
  <c r="J437" i="1"/>
  <c r="K437" i="1"/>
  <c r="F438" i="1"/>
  <c r="G438" i="1"/>
  <c r="H438" i="1"/>
  <c r="L438" i="1" s="1"/>
  <c r="I438" i="1"/>
  <c r="J438" i="1"/>
  <c r="K438" i="1"/>
  <c r="F439" i="1"/>
  <c r="G439" i="1"/>
  <c r="H439" i="1" s="1"/>
  <c r="L439" i="1" s="1"/>
  <c r="I439" i="1"/>
  <c r="J439" i="1"/>
  <c r="K439" i="1"/>
  <c r="F440" i="1"/>
  <c r="G440" i="1"/>
  <c r="H440" i="1"/>
  <c r="L440" i="1" s="1"/>
  <c r="I440" i="1"/>
  <c r="J440" i="1"/>
  <c r="K440" i="1"/>
  <c r="F441" i="1"/>
  <c r="G441" i="1"/>
  <c r="H441" i="1" s="1"/>
  <c r="L441" i="1" s="1"/>
  <c r="I441" i="1"/>
  <c r="J441" i="1"/>
  <c r="K441" i="1"/>
  <c r="F442" i="1"/>
  <c r="G442" i="1"/>
  <c r="H442" i="1"/>
  <c r="I442" i="1"/>
  <c r="J442" i="1"/>
  <c r="K442" i="1"/>
  <c r="L442" i="1"/>
  <c r="F443" i="1"/>
  <c r="G443" i="1"/>
  <c r="H443" i="1" s="1"/>
  <c r="L443" i="1" s="1"/>
  <c r="I443" i="1"/>
  <c r="J443" i="1"/>
  <c r="K443" i="1"/>
  <c r="F444" i="1"/>
  <c r="G444" i="1"/>
  <c r="H444" i="1"/>
  <c r="I444" i="1"/>
  <c r="J444" i="1"/>
  <c r="K444" i="1"/>
  <c r="L444" i="1"/>
  <c r="F445" i="1"/>
  <c r="G445" i="1"/>
  <c r="H445" i="1" s="1"/>
  <c r="L445" i="1" s="1"/>
  <c r="I445" i="1"/>
  <c r="J445" i="1"/>
  <c r="K445" i="1"/>
  <c r="F446" i="1"/>
  <c r="G446" i="1"/>
  <c r="H446" i="1"/>
  <c r="L446" i="1" s="1"/>
  <c r="I446" i="1"/>
  <c r="J446" i="1"/>
  <c r="K446" i="1"/>
  <c r="F447" i="1"/>
  <c r="G447" i="1"/>
  <c r="H447" i="1" s="1"/>
  <c r="L447" i="1" s="1"/>
  <c r="I447" i="1"/>
  <c r="J447" i="1"/>
  <c r="K447" i="1"/>
  <c r="F448" i="1"/>
  <c r="G448" i="1"/>
  <c r="H448" i="1"/>
  <c r="L448" i="1" s="1"/>
  <c r="I448" i="1"/>
  <c r="J448" i="1"/>
  <c r="K448" i="1"/>
  <c r="F449" i="1"/>
  <c r="G449" i="1"/>
  <c r="H449" i="1" s="1"/>
  <c r="L449" i="1" s="1"/>
  <c r="I449" i="1"/>
  <c r="J449" i="1"/>
  <c r="K449" i="1"/>
  <c r="F450" i="1"/>
  <c r="G450" i="1"/>
  <c r="H450" i="1"/>
  <c r="I450" i="1"/>
  <c r="J450" i="1"/>
  <c r="K450" i="1"/>
  <c r="L450" i="1"/>
  <c r="F451" i="1"/>
  <c r="G451" i="1"/>
  <c r="H451" i="1" s="1"/>
  <c r="L451" i="1" s="1"/>
  <c r="I451" i="1"/>
  <c r="J451" i="1"/>
  <c r="K451" i="1"/>
  <c r="F452" i="1"/>
  <c r="G452" i="1"/>
  <c r="H452" i="1"/>
  <c r="I452" i="1"/>
  <c r="J452" i="1"/>
  <c r="K452" i="1"/>
  <c r="L452" i="1"/>
  <c r="F453" i="1"/>
  <c r="G453" i="1"/>
  <c r="H453" i="1" s="1"/>
  <c r="L453" i="1" s="1"/>
  <c r="I453" i="1"/>
  <c r="J453" i="1"/>
  <c r="K453" i="1"/>
  <c r="F454" i="1"/>
  <c r="G454" i="1"/>
  <c r="H454" i="1"/>
  <c r="L454" i="1" s="1"/>
  <c r="I454" i="1"/>
  <c r="J454" i="1"/>
  <c r="K454" i="1"/>
  <c r="F455" i="1"/>
  <c r="G455" i="1"/>
  <c r="H455" i="1" s="1"/>
  <c r="L455" i="1" s="1"/>
  <c r="I455" i="1"/>
  <c r="J455" i="1"/>
  <c r="K455" i="1"/>
  <c r="F456" i="1"/>
  <c r="G456" i="1"/>
  <c r="H456" i="1"/>
  <c r="L456" i="1" s="1"/>
  <c r="I456" i="1"/>
  <c r="J456" i="1"/>
  <c r="K456" i="1"/>
  <c r="F457" i="1"/>
  <c r="G457" i="1"/>
  <c r="H457" i="1" s="1"/>
  <c r="L457" i="1" s="1"/>
  <c r="I457" i="1"/>
  <c r="J457" i="1"/>
  <c r="K457" i="1"/>
  <c r="F458" i="1"/>
  <c r="G458" i="1"/>
  <c r="H458" i="1"/>
  <c r="I458" i="1"/>
  <c r="J458" i="1"/>
  <c r="K458" i="1"/>
  <c r="L458" i="1"/>
  <c r="F459" i="1"/>
  <c r="G459" i="1"/>
  <c r="H459" i="1" s="1"/>
  <c r="L459" i="1" s="1"/>
  <c r="I459" i="1"/>
  <c r="J459" i="1"/>
  <c r="K459" i="1"/>
  <c r="F460" i="1"/>
  <c r="G460" i="1"/>
  <c r="H460" i="1"/>
  <c r="I460" i="1"/>
  <c r="J460" i="1"/>
  <c r="K460" i="1"/>
  <c r="L460" i="1"/>
  <c r="F461" i="1"/>
  <c r="G461" i="1"/>
  <c r="H461" i="1" s="1"/>
  <c r="L461" i="1" s="1"/>
  <c r="I461" i="1"/>
  <c r="J461" i="1"/>
  <c r="K461" i="1"/>
  <c r="F462" i="1"/>
  <c r="G462" i="1"/>
  <c r="H462" i="1"/>
  <c r="L462" i="1" s="1"/>
  <c r="I462" i="1"/>
  <c r="J462" i="1"/>
  <c r="K462" i="1"/>
  <c r="F463" i="1"/>
  <c r="G463" i="1"/>
  <c r="H463" i="1" s="1"/>
  <c r="L463" i="1" s="1"/>
  <c r="I463" i="1"/>
  <c r="J463" i="1"/>
  <c r="K463" i="1"/>
  <c r="F464" i="1"/>
  <c r="G464" i="1"/>
  <c r="H464" i="1"/>
  <c r="L464" i="1" s="1"/>
  <c r="I464" i="1"/>
  <c r="J464" i="1"/>
  <c r="K464" i="1"/>
  <c r="F465" i="1"/>
  <c r="G465" i="1"/>
  <c r="H465" i="1" s="1"/>
  <c r="L465" i="1" s="1"/>
  <c r="I465" i="1"/>
  <c r="J465" i="1"/>
  <c r="K465" i="1"/>
  <c r="F466" i="1"/>
  <c r="G466" i="1"/>
  <c r="H466" i="1"/>
  <c r="I466" i="1"/>
  <c r="J466" i="1"/>
  <c r="K466" i="1"/>
  <c r="L466" i="1"/>
  <c r="F467" i="1"/>
  <c r="G467" i="1"/>
  <c r="H467" i="1" s="1"/>
  <c r="L467" i="1" s="1"/>
  <c r="I467" i="1"/>
  <c r="J467" i="1"/>
  <c r="K467" i="1"/>
  <c r="F468" i="1"/>
  <c r="G468" i="1"/>
  <c r="H468" i="1"/>
  <c r="I468" i="1"/>
  <c r="J468" i="1"/>
  <c r="K468" i="1"/>
  <c r="L468" i="1"/>
  <c r="F469" i="1"/>
  <c r="G469" i="1"/>
  <c r="H469" i="1" s="1"/>
  <c r="L469" i="1" s="1"/>
  <c r="I469" i="1"/>
  <c r="J469" i="1"/>
  <c r="K469" i="1"/>
  <c r="F470" i="1"/>
  <c r="G470" i="1"/>
  <c r="H470" i="1"/>
  <c r="L470" i="1" s="1"/>
  <c r="I470" i="1"/>
  <c r="J470" i="1"/>
  <c r="K470" i="1"/>
  <c r="F471" i="1"/>
  <c r="G471" i="1"/>
  <c r="H471" i="1" s="1"/>
  <c r="L471" i="1" s="1"/>
  <c r="I471" i="1"/>
  <c r="J471" i="1"/>
  <c r="K471" i="1"/>
  <c r="F472" i="1"/>
  <c r="G472" i="1"/>
  <c r="H472" i="1"/>
  <c r="L472" i="1" s="1"/>
  <c r="I472" i="1"/>
  <c r="J472" i="1"/>
  <c r="K472" i="1"/>
  <c r="F473" i="1"/>
  <c r="G473" i="1"/>
  <c r="H473" i="1" s="1"/>
  <c r="L473" i="1" s="1"/>
  <c r="I473" i="1"/>
  <c r="J473" i="1"/>
  <c r="K473" i="1"/>
  <c r="F474" i="1"/>
  <c r="G474" i="1"/>
  <c r="H474" i="1"/>
  <c r="I474" i="1"/>
  <c r="J474" i="1"/>
  <c r="K474" i="1"/>
  <c r="L474" i="1"/>
  <c r="F475" i="1"/>
  <c r="G475" i="1"/>
  <c r="H475" i="1" s="1"/>
  <c r="L475" i="1" s="1"/>
  <c r="I475" i="1"/>
  <c r="J475" i="1"/>
  <c r="K475" i="1"/>
  <c r="F476" i="1"/>
  <c r="G476" i="1"/>
  <c r="H476" i="1"/>
  <c r="I476" i="1"/>
  <c r="J476" i="1"/>
  <c r="K476" i="1"/>
  <c r="L476" i="1"/>
  <c r="F477" i="1"/>
  <c r="G477" i="1"/>
  <c r="H477" i="1" s="1"/>
  <c r="L477" i="1" s="1"/>
  <c r="I477" i="1"/>
  <c r="J477" i="1"/>
  <c r="K477" i="1"/>
  <c r="F478" i="1"/>
  <c r="G478" i="1"/>
  <c r="H478" i="1"/>
  <c r="L478" i="1" s="1"/>
  <c r="I478" i="1"/>
  <c r="J478" i="1"/>
  <c r="K478" i="1"/>
  <c r="F479" i="1"/>
  <c r="G479" i="1"/>
  <c r="H479" i="1" s="1"/>
  <c r="L479" i="1" s="1"/>
  <c r="I479" i="1"/>
  <c r="J479" i="1"/>
  <c r="K479" i="1"/>
  <c r="F480" i="1"/>
  <c r="G480" i="1"/>
  <c r="H480" i="1"/>
  <c r="L480" i="1" s="1"/>
  <c r="I480" i="1"/>
  <c r="J480" i="1"/>
  <c r="K480" i="1"/>
  <c r="F481" i="1"/>
  <c r="G481" i="1"/>
  <c r="H481" i="1" s="1"/>
  <c r="L481" i="1" s="1"/>
  <c r="I481" i="1"/>
  <c r="J481" i="1"/>
  <c r="K481" i="1"/>
  <c r="F482" i="1"/>
  <c r="G482" i="1"/>
  <c r="H482" i="1"/>
  <c r="I482" i="1"/>
  <c r="J482" i="1"/>
  <c r="K482" i="1"/>
  <c r="L482" i="1"/>
  <c r="F483" i="1"/>
  <c r="G483" i="1"/>
  <c r="H483" i="1" s="1"/>
  <c r="L483" i="1" s="1"/>
  <c r="I483" i="1"/>
  <c r="J483" i="1"/>
  <c r="K483" i="1"/>
  <c r="F484" i="1"/>
  <c r="G484" i="1"/>
  <c r="H484" i="1"/>
  <c r="I484" i="1"/>
  <c r="J484" i="1"/>
  <c r="K484" i="1"/>
  <c r="L484" i="1"/>
  <c r="F485" i="1"/>
  <c r="G485" i="1"/>
  <c r="H485" i="1" s="1"/>
  <c r="L485" i="1" s="1"/>
  <c r="I485" i="1"/>
  <c r="J485" i="1"/>
  <c r="K485" i="1"/>
  <c r="F486" i="1"/>
  <c r="G486" i="1"/>
  <c r="H486" i="1"/>
  <c r="L486" i="1" s="1"/>
  <c r="I486" i="1"/>
  <c r="J486" i="1"/>
  <c r="K486" i="1"/>
  <c r="F487" i="1"/>
  <c r="G487" i="1"/>
  <c r="H487" i="1" s="1"/>
  <c r="L487" i="1" s="1"/>
  <c r="I487" i="1"/>
  <c r="J487" i="1"/>
  <c r="K487" i="1"/>
  <c r="F488" i="1"/>
  <c r="G488" i="1"/>
  <c r="H488" i="1"/>
  <c r="L488" i="1" s="1"/>
  <c r="I488" i="1"/>
  <c r="J488" i="1"/>
  <c r="K488" i="1"/>
  <c r="F489" i="1"/>
  <c r="G489" i="1"/>
  <c r="H489" i="1" s="1"/>
  <c r="L489" i="1" s="1"/>
  <c r="I489" i="1"/>
  <c r="J489" i="1"/>
  <c r="K489" i="1"/>
  <c r="F490" i="1"/>
  <c r="G490" i="1"/>
  <c r="H490" i="1"/>
  <c r="I490" i="1"/>
  <c r="J490" i="1"/>
  <c r="K490" i="1"/>
  <c r="L490" i="1"/>
  <c r="F491" i="1"/>
  <c r="G491" i="1"/>
  <c r="H491" i="1" s="1"/>
  <c r="L491" i="1" s="1"/>
  <c r="I491" i="1"/>
  <c r="J491" i="1"/>
  <c r="K491" i="1"/>
  <c r="F492" i="1"/>
  <c r="G492" i="1"/>
  <c r="H492" i="1"/>
  <c r="I492" i="1"/>
  <c r="J492" i="1"/>
  <c r="K492" i="1"/>
  <c r="L492" i="1"/>
  <c r="F493" i="1"/>
  <c r="G493" i="1"/>
  <c r="H493" i="1" s="1"/>
  <c r="L493" i="1" s="1"/>
  <c r="I493" i="1"/>
  <c r="J493" i="1"/>
  <c r="K493" i="1"/>
  <c r="F494" i="1"/>
  <c r="G494" i="1"/>
  <c r="H494" i="1"/>
  <c r="L494" i="1" s="1"/>
  <c r="I494" i="1"/>
  <c r="J494" i="1"/>
  <c r="K494" i="1"/>
  <c r="F495" i="1"/>
  <c r="G495" i="1"/>
  <c r="H495" i="1" s="1"/>
  <c r="L495" i="1" s="1"/>
  <c r="I495" i="1"/>
  <c r="J495" i="1"/>
  <c r="K495" i="1"/>
  <c r="F496" i="1"/>
  <c r="G496" i="1"/>
  <c r="H496" i="1"/>
  <c r="L496" i="1" s="1"/>
  <c r="I496" i="1"/>
  <c r="J496" i="1"/>
  <c r="K496" i="1"/>
  <c r="F497" i="1"/>
  <c r="G497" i="1"/>
  <c r="H497" i="1" s="1"/>
  <c r="L497" i="1" s="1"/>
  <c r="I497" i="1"/>
  <c r="J497" i="1"/>
  <c r="K497" i="1"/>
  <c r="F498" i="1"/>
  <c r="G498" i="1"/>
  <c r="H498" i="1"/>
  <c r="I498" i="1"/>
  <c r="J498" i="1"/>
  <c r="K498" i="1"/>
  <c r="L498" i="1"/>
  <c r="F499" i="1"/>
  <c r="G499" i="1"/>
  <c r="H499" i="1" s="1"/>
  <c r="I499" i="1"/>
  <c r="J499" i="1"/>
  <c r="K499" i="1"/>
  <c r="F500" i="1"/>
  <c r="G500" i="1"/>
  <c r="H500" i="1"/>
  <c r="I500" i="1"/>
  <c r="J500" i="1"/>
  <c r="K500" i="1"/>
  <c r="L500" i="1"/>
  <c r="F501" i="1"/>
  <c r="G501" i="1"/>
  <c r="H501" i="1" s="1"/>
  <c r="L501" i="1" s="1"/>
  <c r="I501" i="1"/>
  <c r="J501" i="1"/>
  <c r="K501" i="1"/>
  <c r="F502" i="1"/>
  <c r="G502" i="1"/>
  <c r="H502" i="1"/>
  <c r="L502" i="1" s="1"/>
  <c r="I502" i="1"/>
  <c r="J502" i="1"/>
  <c r="K502" i="1"/>
  <c r="F503" i="1"/>
  <c r="G503" i="1"/>
  <c r="H503" i="1" s="1"/>
  <c r="L503" i="1" s="1"/>
  <c r="I503" i="1"/>
  <c r="J503" i="1"/>
  <c r="K503" i="1"/>
  <c r="F504" i="1"/>
  <c r="G504" i="1"/>
  <c r="H504" i="1"/>
  <c r="L504" i="1" s="1"/>
  <c r="I504" i="1"/>
  <c r="J504" i="1"/>
  <c r="K504" i="1"/>
  <c r="F505" i="1"/>
  <c r="G505" i="1"/>
  <c r="H505" i="1" s="1"/>
  <c r="L505" i="1" s="1"/>
  <c r="I505" i="1"/>
  <c r="J505" i="1"/>
  <c r="K505" i="1"/>
  <c r="F506" i="1"/>
  <c r="G506" i="1"/>
  <c r="H506" i="1"/>
  <c r="I506" i="1"/>
  <c r="J506" i="1"/>
  <c r="K506" i="1"/>
  <c r="L506" i="1"/>
  <c r="F507" i="1"/>
  <c r="G507" i="1"/>
  <c r="H507" i="1" s="1"/>
  <c r="L507" i="1" s="1"/>
  <c r="I507" i="1"/>
  <c r="J507" i="1"/>
  <c r="K507" i="1"/>
  <c r="F508" i="1"/>
  <c r="G508" i="1"/>
  <c r="H508" i="1"/>
  <c r="I508" i="1"/>
  <c r="J508" i="1"/>
  <c r="K508" i="1"/>
  <c r="L508" i="1"/>
  <c r="F509" i="1"/>
  <c r="G509" i="1"/>
  <c r="H509" i="1" s="1"/>
  <c r="L509" i="1" s="1"/>
  <c r="I509" i="1"/>
  <c r="J509" i="1"/>
  <c r="K509" i="1"/>
  <c r="F510" i="1"/>
  <c r="G510" i="1"/>
  <c r="H510" i="1"/>
  <c r="L510" i="1" s="1"/>
  <c r="I510" i="1"/>
  <c r="J510" i="1"/>
  <c r="K510" i="1"/>
  <c r="F511" i="1"/>
  <c r="G511" i="1"/>
  <c r="H511" i="1" s="1"/>
  <c r="L511" i="1" s="1"/>
  <c r="I511" i="1"/>
  <c r="J511" i="1"/>
  <c r="K511" i="1"/>
  <c r="F512" i="1"/>
  <c r="G512" i="1"/>
  <c r="H512" i="1"/>
  <c r="L512" i="1" s="1"/>
  <c r="I512" i="1"/>
  <c r="J512" i="1"/>
  <c r="K512" i="1"/>
  <c r="F513" i="1"/>
  <c r="G513" i="1"/>
  <c r="H513" i="1" s="1"/>
  <c r="L513" i="1" s="1"/>
  <c r="I513" i="1"/>
  <c r="J513" i="1"/>
  <c r="K513" i="1"/>
  <c r="F514" i="1"/>
  <c r="G514" i="1"/>
  <c r="H514" i="1"/>
  <c r="I514" i="1"/>
  <c r="J514" i="1"/>
  <c r="K514" i="1"/>
  <c r="L514" i="1"/>
  <c r="F515" i="1"/>
  <c r="G515" i="1"/>
  <c r="H515" i="1" s="1"/>
  <c r="L515" i="1" s="1"/>
  <c r="I515" i="1"/>
  <c r="J515" i="1"/>
  <c r="K515" i="1"/>
  <c r="F516" i="1"/>
  <c r="G516" i="1"/>
  <c r="H516" i="1"/>
  <c r="I516" i="1"/>
  <c r="J516" i="1"/>
  <c r="K516" i="1"/>
  <c r="L516" i="1"/>
  <c r="F517" i="1"/>
  <c r="G517" i="1"/>
  <c r="H517" i="1" s="1"/>
  <c r="L517" i="1" s="1"/>
  <c r="I517" i="1"/>
  <c r="J517" i="1"/>
  <c r="K517" i="1"/>
  <c r="F518" i="1"/>
  <c r="G518" i="1"/>
  <c r="H518" i="1"/>
  <c r="L518" i="1" s="1"/>
  <c r="I518" i="1"/>
  <c r="J518" i="1"/>
  <c r="K518" i="1"/>
  <c r="F519" i="1"/>
  <c r="G519" i="1"/>
  <c r="H519" i="1" s="1"/>
  <c r="L519" i="1" s="1"/>
  <c r="I519" i="1"/>
  <c r="J519" i="1"/>
  <c r="K519" i="1"/>
  <c r="F520" i="1"/>
  <c r="G520" i="1"/>
  <c r="H520" i="1"/>
  <c r="L520" i="1" s="1"/>
  <c r="I520" i="1"/>
  <c r="J520" i="1"/>
  <c r="K520" i="1"/>
  <c r="F521" i="1"/>
  <c r="G521" i="1"/>
  <c r="H521" i="1" s="1"/>
  <c r="L521" i="1" s="1"/>
  <c r="I521" i="1"/>
  <c r="J521" i="1"/>
  <c r="K521" i="1"/>
  <c r="F522" i="1"/>
  <c r="G522" i="1"/>
  <c r="H522" i="1"/>
  <c r="I522" i="1"/>
  <c r="J522" i="1"/>
  <c r="K522" i="1"/>
  <c r="L522" i="1"/>
  <c r="F523" i="1"/>
  <c r="G523" i="1"/>
  <c r="H523" i="1" s="1"/>
  <c r="L523" i="1" s="1"/>
  <c r="I523" i="1"/>
  <c r="J523" i="1"/>
  <c r="K523" i="1"/>
  <c r="F524" i="1"/>
  <c r="G524" i="1"/>
  <c r="H524" i="1"/>
  <c r="I524" i="1"/>
  <c r="J524" i="1"/>
  <c r="K524" i="1"/>
  <c r="L524" i="1"/>
  <c r="F525" i="1"/>
  <c r="G525" i="1"/>
  <c r="H525" i="1" s="1"/>
  <c r="L525" i="1" s="1"/>
  <c r="I525" i="1"/>
  <c r="J525" i="1"/>
  <c r="K525" i="1"/>
  <c r="F526" i="1"/>
  <c r="G526" i="1"/>
  <c r="H526" i="1"/>
  <c r="L526" i="1" s="1"/>
  <c r="I526" i="1"/>
  <c r="J526" i="1"/>
  <c r="K526" i="1"/>
  <c r="F527" i="1"/>
  <c r="G527" i="1"/>
  <c r="H527" i="1" s="1"/>
  <c r="L527" i="1" s="1"/>
  <c r="I527" i="1"/>
  <c r="J527" i="1"/>
  <c r="K527" i="1"/>
  <c r="F528" i="1"/>
  <c r="G528" i="1"/>
  <c r="H528" i="1"/>
  <c r="L528" i="1" s="1"/>
  <c r="I528" i="1"/>
  <c r="J528" i="1"/>
  <c r="K528" i="1"/>
  <c r="F529" i="1"/>
  <c r="G529" i="1"/>
  <c r="H529" i="1" s="1"/>
  <c r="L529" i="1" s="1"/>
  <c r="I529" i="1"/>
  <c r="J529" i="1"/>
  <c r="K529" i="1"/>
  <c r="F530" i="1"/>
  <c r="G530" i="1"/>
  <c r="H530" i="1"/>
  <c r="I530" i="1"/>
  <c r="J530" i="1"/>
  <c r="K530" i="1"/>
  <c r="L530" i="1"/>
  <c r="F531" i="1"/>
  <c r="G531" i="1"/>
  <c r="H531" i="1" s="1"/>
  <c r="L531" i="1" s="1"/>
  <c r="I531" i="1"/>
  <c r="J531" i="1"/>
  <c r="K531" i="1"/>
  <c r="F532" i="1"/>
  <c r="G532" i="1"/>
  <c r="H532" i="1"/>
  <c r="I532" i="1"/>
  <c r="J532" i="1"/>
  <c r="K532" i="1"/>
  <c r="L532" i="1"/>
  <c r="F533" i="1"/>
  <c r="G533" i="1"/>
  <c r="H533" i="1" s="1"/>
  <c r="L533" i="1" s="1"/>
  <c r="I533" i="1"/>
  <c r="J533" i="1"/>
  <c r="K533" i="1"/>
  <c r="F534" i="1"/>
  <c r="G534" i="1"/>
  <c r="H534" i="1"/>
  <c r="L534" i="1" s="1"/>
  <c r="I534" i="1"/>
  <c r="J534" i="1"/>
  <c r="K534" i="1"/>
  <c r="F535" i="1"/>
  <c r="G535" i="1"/>
  <c r="H535" i="1" s="1"/>
  <c r="L535" i="1" s="1"/>
  <c r="I535" i="1"/>
  <c r="J535" i="1"/>
  <c r="K535" i="1"/>
  <c r="F536" i="1"/>
  <c r="G536" i="1"/>
  <c r="H536" i="1"/>
  <c r="L536" i="1" s="1"/>
  <c r="I536" i="1"/>
  <c r="J536" i="1"/>
  <c r="K536" i="1"/>
  <c r="F537" i="1"/>
  <c r="G537" i="1"/>
  <c r="H537" i="1" s="1"/>
  <c r="L537" i="1" s="1"/>
  <c r="I537" i="1"/>
  <c r="J537" i="1"/>
  <c r="K537" i="1"/>
  <c r="F538" i="1"/>
  <c r="G538" i="1"/>
  <c r="H538" i="1"/>
  <c r="I538" i="1"/>
  <c r="J538" i="1"/>
  <c r="K538" i="1"/>
  <c r="L538" i="1"/>
  <c r="F539" i="1"/>
  <c r="G539" i="1"/>
  <c r="H539" i="1" s="1"/>
  <c r="L539" i="1" s="1"/>
  <c r="I539" i="1"/>
  <c r="J539" i="1"/>
  <c r="K539" i="1"/>
  <c r="F540" i="1"/>
  <c r="G540" i="1"/>
  <c r="H540" i="1"/>
  <c r="I540" i="1"/>
  <c r="J540" i="1"/>
  <c r="K540" i="1"/>
  <c r="L540" i="1"/>
  <c r="F541" i="1"/>
  <c r="G541" i="1"/>
  <c r="H541" i="1" s="1"/>
  <c r="L541" i="1" s="1"/>
  <c r="I541" i="1"/>
  <c r="J541" i="1"/>
  <c r="K541" i="1"/>
  <c r="F542" i="1"/>
  <c r="G542" i="1"/>
  <c r="H542" i="1"/>
  <c r="L542" i="1" s="1"/>
  <c r="I542" i="1"/>
  <c r="J542" i="1"/>
  <c r="K542" i="1"/>
  <c r="F543" i="1"/>
  <c r="G543" i="1"/>
  <c r="H543" i="1" s="1"/>
  <c r="L543" i="1" s="1"/>
  <c r="I543" i="1"/>
  <c r="J543" i="1"/>
  <c r="K543" i="1"/>
  <c r="F544" i="1"/>
  <c r="G544" i="1"/>
  <c r="H544" i="1"/>
  <c r="L544" i="1" s="1"/>
  <c r="I544" i="1"/>
  <c r="J544" i="1"/>
  <c r="K544" i="1"/>
  <c r="F545" i="1"/>
  <c r="G545" i="1"/>
  <c r="H545" i="1" s="1"/>
  <c r="L545" i="1" s="1"/>
  <c r="I545" i="1"/>
  <c r="J545" i="1"/>
  <c r="K545" i="1"/>
  <c r="F546" i="1"/>
  <c r="G546" i="1"/>
  <c r="H546" i="1"/>
  <c r="I546" i="1"/>
  <c r="J546" i="1"/>
  <c r="K546" i="1"/>
  <c r="L546" i="1"/>
  <c r="F547" i="1"/>
  <c r="G547" i="1"/>
  <c r="H547" i="1" s="1"/>
  <c r="L547" i="1" s="1"/>
  <c r="I547" i="1"/>
  <c r="J547" i="1"/>
  <c r="K547" i="1"/>
  <c r="F548" i="1"/>
  <c r="G548" i="1"/>
  <c r="H548" i="1"/>
  <c r="I548" i="1"/>
  <c r="J548" i="1"/>
  <c r="K548" i="1"/>
  <c r="L548" i="1"/>
  <c r="F549" i="1"/>
  <c r="G549" i="1"/>
  <c r="H549" i="1" s="1"/>
  <c r="L549" i="1" s="1"/>
  <c r="I549" i="1"/>
  <c r="J549" i="1"/>
  <c r="K549" i="1"/>
  <c r="F550" i="1"/>
  <c r="G550" i="1"/>
  <c r="H550" i="1"/>
  <c r="L550" i="1" s="1"/>
  <c r="I550" i="1"/>
  <c r="J550" i="1"/>
  <c r="K550" i="1"/>
  <c r="F551" i="1"/>
  <c r="G551" i="1"/>
  <c r="H551" i="1" s="1"/>
  <c r="L551" i="1" s="1"/>
  <c r="I551" i="1"/>
  <c r="J551" i="1"/>
  <c r="K551" i="1"/>
  <c r="F552" i="1"/>
  <c r="G552" i="1"/>
  <c r="H552" i="1"/>
  <c r="L552" i="1" s="1"/>
  <c r="I552" i="1"/>
  <c r="J552" i="1"/>
  <c r="K552" i="1"/>
  <c r="F553" i="1"/>
  <c r="G553" i="1"/>
  <c r="H553" i="1" s="1"/>
  <c r="L553" i="1" s="1"/>
  <c r="I553" i="1"/>
  <c r="J553" i="1"/>
  <c r="K553" i="1"/>
  <c r="F554" i="1"/>
  <c r="G554" i="1"/>
  <c r="H554" i="1"/>
  <c r="I554" i="1"/>
  <c r="J554" i="1"/>
  <c r="K554" i="1"/>
  <c r="L554" i="1"/>
  <c r="F555" i="1"/>
  <c r="G555" i="1"/>
  <c r="H555" i="1" s="1"/>
  <c r="L555" i="1" s="1"/>
  <c r="I555" i="1"/>
  <c r="J555" i="1"/>
  <c r="K555" i="1"/>
  <c r="F556" i="1"/>
  <c r="G556" i="1"/>
  <c r="H556" i="1"/>
  <c r="I556" i="1"/>
  <c r="J556" i="1"/>
  <c r="K556" i="1"/>
  <c r="L556" i="1"/>
  <c r="F557" i="1"/>
  <c r="G557" i="1"/>
  <c r="H557" i="1" s="1"/>
  <c r="L557" i="1" s="1"/>
  <c r="I557" i="1"/>
  <c r="J557" i="1"/>
  <c r="K557" i="1"/>
  <c r="F558" i="1"/>
  <c r="G558" i="1"/>
  <c r="H558" i="1"/>
  <c r="L558" i="1" s="1"/>
  <c r="I558" i="1"/>
  <c r="J558" i="1"/>
  <c r="K558" i="1"/>
  <c r="F559" i="1"/>
  <c r="G559" i="1"/>
  <c r="H559" i="1" s="1"/>
  <c r="L559" i="1" s="1"/>
  <c r="I559" i="1"/>
  <c r="J559" i="1"/>
  <c r="K559" i="1"/>
  <c r="F560" i="1"/>
  <c r="G560" i="1"/>
  <c r="H560" i="1"/>
  <c r="L560" i="1" s="1"/>
  <c r="I560" i="1"/>
  <c r="J560" i="1"/>
  <c r="K560" i="1"/>
  <c r="F561" i="1"/>
  <c r="G561" i="1"/>
  <c r="H561" i="1" s="1"/>
  <c r="L561" i="1" s="1"/>
  <c r="I561" i="1"/>
  <c r="J561" i="1"/>
  <c r="K561" i="1"/>
  <c r="F562" i="1"/>
  <c r="G562" i="1"/>
  <c r="H562" i="1"/>
  <c r="L562" i="1" s="1"/>
  <c r="I562" i="1"/>
  <c r="J562" i="1"/>
  <c r="K562" i="1"/>
  <c r="F563" i="1"/>
  <c r="G563" i="1"/>
  <c r="H563" i="1" s="1"/>
  <c r="L563" i="1" s="1"/>
  <c r="I563" i="1"/>
  <c r="J563" i="1"/>
  <c r="K563" i="1"/>
  <c r="F564" i="1"/>
  <c r="G564" i="1"/>
  <c r="H564" i="1"/>
  <c r="I564" i="1"/>
  <c r="J564" i="1"/>
  <c r="K564" i="1"/>
  <c r="L564" i="1"/>
  <c r="F565" i="1"/>
  <c r="G565" i="1"/>
  <c r="H565" i="1" s="1"/>
  <c r="L565" i="1" s="1"/>
  <c r="I565" i="1"/>
  <c r="J565" i="1"/>
  <c r="K565" i="1"/>
  <c r="F566" i="1"/>
  <c r="G566" i="1"/>
  <c r="H566" i="1"/>
  <c r="L566" i="1" s="1"/>
  <c r="I566" i="1"/>
  <c r="J566" i="1"/>
  <c r="K566" i="1"/>
  <c r="F567" i="1"/>
  <c r="G567" i="1"/>
  <c r="H567" i="1" s="1"/>
  <c r="L567" i="1" s="1"/>
  <c r="I567" i="1"/>
  <c r="J567" i="1"/>
  <c r="K567" i="1"/>
  <c r="F568" i="1"/>
  <c r="G568" i="1"/>
  <c r="H568" i="1"/>
  <c r="L568" i="1" s="1"/>
  <c r="I568" i="1"/>
  <c r="J568" i="1"/>
  <c r="K568" i="1"/>
  <c r="F569" i="1"/>
  <c r="G569" i="1"/>
  <c r="H569" i="1" s="1"/>
  <c r="L569" i="1" s="1"/>
  <c r="I569" i="1"/>
  <c r="J569" i="1"/>
  <c r="K569" i="1"/>
  <c r="F570" i="1"/>
  <c r="G570" i="1"/>
  <c r="H570" i="1"/>
  <c r="I570" i="1"/>
  <c r="J570" i="1"/>
  <c r="K570" i="1"/>
  <c r="L570" i="1"/>
  <c r="F571" i="1"/>
  <c r="G571" i="1"/>
  <c r="H571" i="1" s="1"/>
  <c r="I571" i="1"/>
  <c r="J571" i="1"/>
  <c r="K571" i="1"/>
  <c r="F572" i="1"/>
  <c r="G572" i="1"/>
  <c r="H572" i="1"/>
  <c r="I572" i="1"/>
  <c r="J572" i="1"/>
  <c r="K572" i="1"/>
  <c r="L572" i="1"/>
  <c r="F573" i="1"/>
  <c r="G573" i="1"/>
  <c r="H573" i="1" s="1"/>
  <c r="L573" i="1" s="1"/>
  <c r="I573" i="1"/>
  <c r="J573" i="1"/>
  <c r="K573" i="1"/>
  <c r="F574" i="1"/>
  <c r="G574" i="1"/>
  <c r="H574" i="1"/>
  <c r="I574" i="1"/>
  <c r="J574" i="1"/>
  <c r="K574" i="1"/>
  <c r="L574" i="1"/>
  <c r="F575" i="1"/>
  <c r="G575" i="1"/>
  <c r="H575" i="1" s="1"/>
  <c r="L575" i="1" s="1"/>
  <c r="I575" i="1"/>
  <c r="J575" i="1"/>
  <c r="K575" i="1"/>
  <c r="F576" i="1"/>
  <c r="G576" i="1"/>
  <c r="H576" i="1"/>
  <c r="L576" i="1" s="1"/>
  <c r="I576" i="1"/>
  <c r="J576" i="1"/>
  <c r="K576" i="1"/>
  <c r="F577" i="1"/>
  <c r="G577" i="1"/>
  <c r="H577" i="1" s="1"/>
  <c r="L577" i="1" s="1"/>
  <c r="I577" i="1"/>
  <c r="J577" i="1"/>
  <c r="K577" i="1"/>
  <c r="F578" i="1"/>
  <c r="G578" i="1"/>
  <c r="H578" i="1"/>
  <c r="L578" i="1" s="1"/>
  <c r="I578" i="1"/>
  <c r="J578" i="1"/>
  <c r="K578" i="1"/>
  <c r="F579" i="1"/>
  <c r="G579" i="1"/>
  <c r="H579" i="1" s="1"/>
  <c r="L579" i="1" s="1"/>
  <c r="I579" i="1"/>
  <c r="J579" i="1"/>
  <c r="K579" i="1"/>
  <c r="F580" i="1"/>
  <c r="G580" i="1"/>
  <c r="H580" i="1"/>
  <c r="I580" i="1"/>
  <c r="J580" i="1"/>
  <c r="K580" i="1"/>
  <c r="L580" i="1"/>
  <c r="F581" i="1"/>
  <c r="G581" i="1"/>
  <c r="H581" i="1" s="1"/>
  <c r="L581" i="1" s="1"/>
  <c r="I581" i="1"/>
  <c r="J581" i="1"/>
  <c r="K581" i="1"/>
  <c r="F582" i="1"/>
  <c r="G582" i="1"/>
  <c r="H582" i="1"/>
  <c r="L582" i="1" s="1"/>
  <c r="I582" i="1"/>
  <c r="J582" i="1"/>
  <c r="K582" i="1"/>
  <c r="F583" i="1"/>
  <c r="G583" i="1"/>
  <c r="H583" i="1" s="1"/>
  <c r="L583" i="1" s="1"/>
  <c r="I583" i="1"/>
  <c r="J583" i="1"/>
  <c r="K583" i="1"/>
  <c r="F584" i="1"/>
  <c r="G584" i="1"/>
  <c r="H584" i="1"/>
  <c r="I584" i="1"/>
  <c r="J584" i="1"/>
  <c r="K584" i="1"/>
  <c r="L584" i="1"/>
  <c r="F585" i="1"/>
  <c r="G585" i="1"/>
  <c r="H585" i="1" s="1"/>
  <c r="L585" i="1" s="1"/>
  <c r="I585" i="1"/>
  <c r="J585" i="1"/>
  <c r="K585" i="1"/>
  <c r="F586" i="1"/>
  <c r="G586" i="1"/>
  <c r="H586" i="1"/>
  <c r="L586" i="1" s="1"/>
  <c r="I586" i="1"/>
  <c r="J586" i="1"/>
  <c r="K586" i="1"/>
  <c r="F587" i="1"/>
  <c r="G587" i="1"/>
  <c r="H587" i="1" s="1"/>
  <c r="L587" i="1" s="1"/>
  <c r="I587" i="1"/>
  <c r="J587" i="1"/>
  <c r="K587" i="1"/>
  <c r="F588" i="1"/>
  <c r="G588" i="1"/>
  <c r="H588" i="1"/>
  <c r="I588" i="1"/>
  <c r="J588" i="1"/>
  <c r="K588" i="1"/>
  <c r="L588" i="1"/>
  <c r="F589" i="1"/>
  <c r="G589" i="1"/>
  <c r="H589" i="1" s="1"/>
  <c r="L589" i="1" s="1"/>
  <c r="I589" i="1"/>
  <c r="J589" i="1"/>
  <c r="K589" i="1"/>
  <c r="F590" i="1"/>
  <c r="G590" i="1"/>
  <c r="H590" i="1"/>
  <c r="L590" i="1" s="1"/>
  <c r="I590" i="1"/>
  <c r="J590" i="1"/>
  <c r="K590" i="1"/>
  <c r="F591" i="1"/>
  <c r="G591" i="1"/>
  <c r="H591" i="1" s="1"/>
  <c r="L591" i="1" s="1"/>
  <c r="I591" i="1"/>
  <c r="J591" i="1"/>
  <c r="K591" i="1"/>
  <c r="F592" i="1"/>
  <c r="G592" i="1"/>
  <c r="H592" i="1"/>
  <c r="I592" i="1"/>
  <c r="J592" i="1"/>
  <c r="K592" i="1"/>
  <c r="L592" i="1"/>
  <c r="F593" i="1"/>
  <c r="G593" i="1"/>
  <c r="H593" i="1" s="1"/>
  <c r="L593" i="1" s="1"/>
  <c r="I593" i="1"/>
  <c r="J593" i="1"/>
  <c r="K593" i="1"/>
  <c r="F594" i="1"/>
  <c r="G594" i="1"/>
  <c r="H594" i="1"/>
  <c r="L594" i="1" s="1"/>
  <c r="I594" i="1"/>
  <c r="J594" i="1"/>
  <c r="K594" i="1"/>
  <c r="F595" i="1"/>
  <c r="G595" i="1"/>
  <c r="H595" i="1" s="1"/>
  <c r="L595" i="1" s="1"/>
  <c r="I595" i="1"/>
  <c r="J595" i="1"/>
  <c r="K595" i="1"/>
  <c r="F596" i="1"/>
  <c r="G596" i="1"/>
  <c r="H596" i="1"/>
  <c r="I596" i="1"/>
  <c r="J596" i="1"/>
  <c r="K596" i="1"/>
  <c r="L596" i="1"/>
  <c r="F597" i="1"/>
  <c r="G597" i="1"/>
  <c r="H597" i="1" s="1"/>
  <c r="L597" i="1" s="1"/>
  <c r="I597" i="1"/>
  <c r="J597" i="1"/>
  <c r="K597" i="1"/>
  <c r="F598" i="1"/>
  <c r="G598" i="1"/>
  <c r="H598" i="1"/>
  <c r="L598" i="1" s="1"/>
  <c r="I598" i="1"/>
  <c r="J598" i="1"/>
  <c r="K598" i="1"/>
  <c r="F599" i="1"/>
  <c r="G599" i="1"/>
  <c r="H599" i="1" s="1"/>
  <c r="L599" i="1" s="1"/>
  <c r="I599" i="1"/>
  <c r="J599" i="1"/>
  <c r="K599" i="1"/>
  <c r="F600" i="1"/>
  <c r="G600" i="1"/>
  <c r="H600" i="1"/>
  <c r="I600" i="1"/>
  <c r="J600" i="1"/>
  <c r="K600" i="1"/>
  <c r="L600" i="1"/>
  <c r="F601" i="1"/>
  <c r="G601" i="1"/>
  <c r="H601" i="1" s="1"/>
  <c r="L601" i="1" s="1"/>
  <c r="I601" i="1"/>
  <c r="J601" i="1"/>
  <c r="K601" i="1"/>
  <c r="F602" i="1"/>
  <c r="G602" i="1"/>
  <c r="H602" i="1"/>
  <c r="L602" i="1" s="1"/>
  <c r="I602" i="1"/>
  <c r="J602" i="1"/>
  <c r="K602" i="1"/>
  <c r="F603" i="1"/>
  <c r="G603" i="1"/>
  <c r="H603" i="1" s="1"/>
  <c r="L603" i="1" s="1"/>
  <c r="I603" i="1"/>
  <c r="J603" i="1"/>
  <c r="K603" i="1"/>
  <c r="F604" i="1"/>
  <c r="G604" i="1"/>
  <c r="H604" i="1"/>
  <c r="I604" i="1"/>
  <c r="J604" i="1"/>
  <c r="K604" i="1"/>
  <c r="L604" i="1"/>
  <c r="F605" i="1"/>
  <c r="G605" i="1"/>
  <c r="H605" i="1" s="1"/>
  <c r="L605" i="1" s="1"/>
  <c r="I605" i="1"/>
  <c r="J605" i="1"/>
  <c r="K605" i="1"/>
  <c r="F606" i="1"/>
  <c r="G606" i="1"/>
  <c r="H606" i="1"/>
  <c r="L606" i="1" s="1"/>
  <c r="I606" i="1"/>
  <c r="J606" i="1"/>
  <c r="K606" i="1"/>
  <c r="F607" i="1"/>
  <c r="G607" i="1"/>
  <c r="H607" i="1" s="1"/>
  <c r="I607" i="1"/>
  <c r="J607" i="1"/>
  <c r="K607" i="1"/>
  <c r="L607" i="1"/>
  <c r="F608" i="1"/>
  <c r="G608" i="1"/>
  <c r="H608" i="1"/>
  <c r="L608" i="1" s="1"/>
  <c r="I608" i="1"/>
  <c r="J608" i="1"/>
  <c r="K608" i="1"/>
  <c r="F609" i="1"/>
  <c r="G609" i="1"/>
  <c r="H609" i="1" s="1"/>
  <c r="L609" i="1" s="1"/>
  <c r="I609" i="1"/>
  <c r="J609" i="1"/>
  <c r="K609" i="1"/>
  <c r="F610" i="1"/>
  <c r="G610" i="1"/>
  <c r="H610" i="1" s="1"/>
  <c r="L610" i="1" s="1"/>
  <c r="I610" i="1"/>
  <c r="J610" i="1"/>
  <c r="K610" i="1"/>
  <c r="F611" i="1"/>
  <c r="G611" i="1"/>
  <c r="H611" i="1"/>
  <c r="L611" i="1" s="1"/>
  <c r="I611" i="1"/>
  <c r="J611" i="1"/>
  <c r="K611" i="1"/>
  <c r="F612" i="1"/>
  <c r="G612" i="1"/>
  <c r="H612" i="1"/>
  <c r="I612" i="1"/>
  <c r="J612" i="1"/>
  <c r="K612" i="1"/>
  <c r="L612" i="1"/>
  <c r="F613" i="1"/>
  <c r="G613" i="1"/>
  <c r="H613" i="1" s="1"/>
  <c r="L613" i="1" s="1"/>
  <c r="I613" i="1"/>
  <c r="J613" i="1"/>
  <c r="K613" i="1"/>
  <c r="F614" i="1"/>
  <c r="G614" i="1"/>
  <c r="H614" i="1"/>
  <c r="L614" i="1" s="1"/>
  <c r="I614" i="1"/>
  <c r="J614" i="1"/>
  <c r="K614" i="1"/>
  <c r="F615" i="1"/>
  <c r="G615" i="1"/>
  <c r="H615" i="1" s="1"/>
  <c r="I615" i="1"/>
  <c r="J615" i="1"/>
  <c r="K615" i="1"/>
  <c r="F616" i="1"/>
  <c r="G616" i="1"/>
  <c r="H616" i="1"/>
  <c r="I616" i="1"/>
  <c r="J616" i="1"/>
  <c r="K616" i="1"/>
  <c r="L616" i="1"/>
  <c r="F617" i="1"/>
  <c r="G617" i="1"/>
  <c r="H617" i="1" s="1"/>
  <c r="L617" i="1" s="1"/>
  <c r="I617" i="1"/>
  <c r="J617" i="1"/>
  <c r="K617" i="1"/>
  <c r="F618" i="1"/>
  <c r="G618" i="1"/>
  <c r="H618" i="1" s="1"/>
  <c r="L618" i="1" s="1"/>
  <c r="I618" i="1"/>
  <c r="J618" i="1"/>
  <c r="K618" i="1"/>
  <c r="F619" i="1"/>
  <c r="G619" i="1"/>
  <c r="H619" i="1"/>
  <c r="L619" i="1" s="1"/>
  <c r="I619" i="1"/>
  <c r="J619" i="1"/>
  <c r="K619" i="1"/>
  <c r="F620" i="1"/>
  <c r="G620" i="1"/>
  <c r="H620" i="1" s="1"/>
  <c r="L620" i="1" s="1"/>
  <c r="I620" i="1"/>
  <c r="J620" i="1"/>
  <c r="K620" i="1"/>
  <c r="F621" i="1"/>
  <c r="G621" i="1"/>
  <c r="H621" i="1"/>
  <c r="I621" i="1"/>
  <c r="J621" i="1"/>
  <c r="K621" i="1"/>
  <c r="F622" i="1"/>
  <c r="G622" i="1"/>
  <c r="H622" i="1"/>
  <c r="I622" i="1"/>
  <c r="J622" i="1"/>
  <c r="K622" i="1"/>
  <c r="L622" i="1"/>
  <c r="F623" i="1"/>
  <c r="G623" i="1"/>
  <c r="H623" i="1" s="1"/>
  <c r="I623" i="1"/>
  <c r="J623" i="1"/>
  <c r="K623" i="1"/>
  <c r="L623" i="1"/>
  <c r="F624" i="1"/>
  <c r="G624" i="1"/>
  <c r="H624" i="1"/>
  <c r="L624" i="1" s="1"/>
  <c r="I624" i="1"/>
  <c r="J624" i="1"/>
  <c r="K624" i="1"/>
  <c r="F625" i="1"/>
  <c r="G625" i="1"/>
  <c r="H625" i="1" s="1"/>
  <c r="I625" i="1"/>
  <c r="J625" i="1"/>
  <c r="K625" i="1"/>
  <c r="L625" i="1"/>
  <c r="F626" i="1"/>
  <c r="G626" i="1"/>
  <c r="H626" i="1"/>
  <c r="L626" i="1" s="1"/>
  <c r="I626" i="1"/>
  <c r="J626" i="1"/>
  <c r="K626" i="1"/>
  <c r="F627" i="1"/>
  <c r="G627" i="1"/>
  <c r="H627" i="1" s="1"/>
  <c r="L627" i="1" s="1"/>
  <c r="I627" i="1"/>
  <c r="J627" i="1"/>
  <c r="K627" i="1"/>
  <c r="F628" i="1"/>
  <c r="G628" i="1"/>
  <c r="H628" i="1" s="1"/>
  <c r="L628" i="1" s="1"/>
  <c r="I628" i="1"/>
  <c r="J628" i="1"/>
  <c r="K628" i="1"/>
  <c r="F629" i="1"/>
  <c r="G629" i="1"/>
  <c r="H629" i="1" s="1"/>
  <c r="L629" i="1" s="1"/>
  <c r="I629" i="1"/>
  <c r="J629" i="1"/>
  <c r="K629" i="1"/>
  <c r="F630" i="1"/>
  <c r="G630" i="1"/>
  <c r="H630" i="1"/>
  <c r="L630" i="1" s="1"/>
  <c r="I630" i="1"/>
  <c r="J630" i="1"/>
  <c r="K630" i="1"/>
  <c r="F631" i="1"/>
  <c r="G631" i="1"/>
  <c r="H631" i="1" s="1"/>
  <c r="L631" i="1" s="1"/>
  <c r="I631" i="1"/>
  <c r="J631" i="1"/>
  <c r="K631" i="1"/>
  <c r="F632" i="1"/>
  <c r="G632" i="1"/>
  <c r="H632" i="1"/>
  <c r="I632" i="1"/>
  <c r="J632" i="1"/>
  <c r="K632" i="1"/>
  <c r="L632" i="1"/>
  <c r="F633" i="1"/>
  <c r="G633" i="1"/>
  <c r="H633" i="1" s="1"/>
  <c r="L633" i="1" s="1"/>
  <c r="I633" i="1"/>
  <c r="J633" i="1"/>
  <c r="K633" i="1"/>
  <c r="F634" i="1"/>
  <c r="G634" i="1"/>
  <c r="H634" i="1" s="1"/>
  <c r="L634" i="1" s="1"/>
  <c r="I634" i="1"/>
  <c r="J634" i="1"/>
  <c r="K634" i="1"/>
  <c r="F635" i="1"/>
  <c r="G635" i="1"/>
  <c r="H635" i="1"/>
  <c r="L635" i="1" s="1"/>
  <c r="I635" i="1"/>
  <c r="J635" i="1"/>
  <c r="K635" i="1"/>
  <c r="F636" i="1"/>
  <c r="G636" i="1"/>
  <c r="H636" i="1" s="1"/>
  <c r="L636" i="1" s="1"/>
  <c r="I636" i="1"/>
  <c r="J636" i="1"/>
  <c r="K636" i="1"/>
  <c r="F637" i="1"/>
  <c r="G637" i="1"/>
  <c r="H637" i="1"/>
  <c r="L637" i="1" s="1"/>
  <c r="I637" i="1"/>
  <c r="J637" i="1"/>
  <c r="K637" i="1"/>
  <c r="F638" i="1"/>
  <c r="G638" i="1"/>
  <c r="H638" i="1"/>
  <c r="I638" i="1"/>
  <c r="J638" i="1"/>
  <c r="K638" i="1"/>
  <c r="L638" i="1"/>
  <c r="F639" i="1"/>
  <c r="G639" i="1"/>
  <c r="H639" i="1" s="1"/>
  <c r="L639" i="1" s="1"/>
  <c r="I639" i="1"/>
  <c r="J639" i="1"/>
  <c r="K639" i="1"/>
  <c r="F640" i="1"/>
  <c r="G640" i="1"/>
  <c r="H640" i="1" s="1"/>
  <c r="L640" i="1" s="1"/>
  <c r="I640" i="1"/>
  <c r="J640" i="1"/>
  <c r="K640" i="1"/>
  <c r="F641" i="1"/>
  <c r="G641" i="1"/>
  <c r="H641" i="1"/>
  <c r="L641" i="1" s="1"/>
  <c r="I641" i="1"/>
  <c r="J641" i="1"/>
  <c r="K641" i="1"/>
  <c r="F642" i="1"/>
  <c r="G642" i="1"/>
  <c r="H642" i="1"/>
  <c r="L642" i="1" s="1"/>
  <c r="I642" i="1"/>
  <c r="J642" i="1"/>
  <c r="K642" i="1"/>
  <c r="F643" i="1"/>
  <c r="G643" i="1"/>
  <c r="H643" i="1" s="1"/>
  <c r="L643" i="1" s="1"/>
  <c r="I643" i="1"/>
  <c r="J643" i="1"/>
  <c r="K643" i="1"/>
  <c r="F644" i="1"/>
  <c r="G644" i="1"/>
  <c r="H644" i="1" s="1"/>
  <c r="I644" i="1"/>
  <c r="J644" i="1"/>
  <c r="K644" i="1"/>
  <c r="L644" i="1"/>
  <c r="F645" i="1"/>
  <c r="G645" i="1"/>
  <c r="H645" i="1"/>
  <c r="I645" i="1"/>
  <c r="J645" i="1"/>
  <c r="K645" i="1"/>
  <c r="L645" i="1"/>
  <c r="F646" i="1"/>
  <c r="G646" i="1"/>
  <c r="H646" i="1"/>
  <c r="L646" i="1" s="1"/>
  <c r="I646" i="1"/>
  <c r="J646" i="1"/>
  <c r="K646" i="1"/>
  <c r="F647" i="1"/>
  <c r="G647" i="1"/>
  <c r="H647" i="1" s="1"/>
  <c r="L647" i="1" s="1"/>
  <c r="I647" i="1"/>
  <c r="J647" i="1"/>
  <c r="K647" i="1"/>
  <c r="F648" i="1"/>
  <c r="G648" i="1"/>
  <c r="H648" i="1"/>
  <c r="L648" i="1" s="1"/>
  <c r="I648" i="1"/>
  <c r="J648" i="1"/>
  <c r="K648" i="1"/>
  <c r="F649" i="1"/>
  <c r="G649" i="1"/>
  <c r="H649" i="1" s="1"/>
  <c r="L649" i="1" s="1"/>
  <c r="I649" i="1"/>
  <c r="J649" i="1"/>
  <c r="K649" i="1"/>
  <c r="F650" i="1"/>
  <c r="G650" i="1"/>
  <c r="H650" i="1"/>
  <c r="I650" i="1"/>
  <c r="J650" i="1"/>
  <c r="K650" i="1"/>
  <c r="F651" i="1"/>
  <c r="G651" i="1"/>
  <c r="H651" i="1" s="1"/>
  <c r="I651" i="1"/>
  <c r="J651" i="1"/>
  <c r="K651" i="1"/>
  <c r="L651" i="1"/>
  <c r="F652" i="1"/>
  <c r="G652" i="1"/>
  <c r="H652" i="1"/>
  <c r="I652" i="1"/>
  <c r="J652" i="1"/>
  <c r="K652" i="1"/>
  <c r="L652" i="1"/>
  <c r="F653" i="1"/>
  <c r="G653" i="1"/>
  <c r="H653" i="1" s="1"/>
  <c r="L653" i="1" s="1"/>
  <c r="I653" i="1"/>
  <c r="J653" i="1"/>
  <c r="K653" i="1"/>
  <c r="F654" i="1"/>
  <c r="G654" i="1"/>
  <c r="H654" i="1" s="1"/>
  <c r="L654" i="1" s="1"/>
  <c r="I654" i="1"/>
  <c r="J654" i="1"/>
  <c r="K654" i="1"/>
  <c r="F655" i="1"/>
  <c r="G655" i="1"/>
  <c r="H655" i="1"/>
  <c r="L655" i="1" s="1"/>
  <c r="I655" i="1"/>
  <c r="J655" i="1"/>
  <c r="K655" i="1"/>
  <c r="F656" i="1"/>
  <c r="G656" i="1"/>
  <c r="H656" i="1"/>
  <c r="L656" i="1" s="1"/>
  <c r="I656" i="1"/>
  <c r="J656" i="1"/>
  <c r="K656" i="1"/>
  <c r="F657" i="1"/>
  <c r="G657" i="1"/>
  <c r="H657" i="1" s="1"/>
  <c r="L657" i="1" s="1"/>
  <c r="I657" i="1"/>
  <c r="J657" i="1"/>
  <c r="K657" i="1"/>
  <c r="F658" i="1"/>
  <c r="G658" i="1"/>
  <c r="H658" i="1"/>
  <c r="L658" i="1" s="1"/>
  <c r="I658" i="1"/>
  <c r="J658" i="1"/>
  <c r="K658" i="1"/>
  <c r="F659" i="1"/>
  <c r="G659" i="1"/>
  <c r="H659" i="1" s="1"/>
  <c r="I659" i="1"/>
  <c r="J659" i="1"/>
  <c r="K659" i="1"/>
  <c r="L659" i="1"/>
  <c r="F660" i="1"/>
  <c r="G660" i="1"/>
  <c r="H660" i="1"/>
  <c r="I660" i="1"/>
  <c r="J660" i="1"/>
  <c r="K660" i="1"/>
  <c r="L660" i="1"/>
  <c r="F661" i="1"/>
  <c r="G661" i="1"/>
  <c r="H661" i="1" s="1"/>
  <c r="L661" i="1" s="1"/>
  <c r="I661" i="1"/>
  <c r="J661" i="1"/>
  <c r="K661" i="1"/>
  <c r="F662" i="1"/>
  <c r="G662" i="1"/>
  <c r="H662" i="1" s="1"/>
  <c r="L662" i="1" s="1"/>
  <c r="I662" i="1"/>
  <c r="J662" i="1"/>
  <c r="K662" i="1"/>
  <c r="F663" i="1"/>
  <c r="G663" i="1"/>
  <c r="H663" i="1"/>
  <c r="L663" i="1" s="1"/>
  <c r="I663" i="1"/>
  <c r="J663" i="1"/>
  <c r="K663" i="1"/>
  <c r="F664" i="1"/>
  <c r="G664" i="1"/>
  <c r="H664" i="1"/>
  <c r="L664" i="1" s="1"/>
  <c r="I664" i="1"/>
  <c r="J664" i="1"/>
  <c r="K664" i="1"/>
  <c r="F665" i="1"/>
  <c r="G665" i="1"/>
  <c r="H665" i="1" s="1"/>
  <c r="L665" i="1" s="1"/>
  <c r="I665" i="1"/>
  <c r="J665" i="1"/>
  <c r="K665" i="1"/>
  <c r="F666" i="1"/>
  <c r="G666" i="1"/>
  <c r="H666" i="1"/>
  <c r="I666" i="1"/>
  <c r="J666" i="1"/>
  <c r="K666" i="1"/>
  <c r="F667" i="1"/>
  <c r="G667" i="1"/>
  <c r="H667" i="1" s="1"/>
  <c r="L667" i="1" s="1"/>
  <c r="I667" i="1"/>
  <c r="J667" i="1"/>
  <c r="K667" i="1"/>
  <c r="F668" i="1"/>
  <c r="G668" i="1"/>
  <c r="H668" i="1"/>
  <c r="I668" i="1"/>
  <c r="J668" i="1"/>
  <c r="K668" i="1"/>
  <c r="L668" i="1"/>
  <c r="F669" i="1"/>
  <c r="G669" i="1"/>
  <c r="H669" i="1" s="1"/>
  <c r="L669" i="1" s="1"/>
  <c r="I669" i="1"/>
  <c r="J669" i="1"/>
  <c r="K669" i="1"/>
  <c r="F670" i="1"/>
  <c r="G670" i="1"/>
  <c r="H670" i="1" s="1"/>
  <c r="L670" i="1" s="1"/>
  <c r="I670" i="1"/>
  <c r="J670" i="1"/>
  <c r="K670" i="1"/>
  <c r="F671" i="1"/>
  <c r="G671" i="1"/>
  <c r="H671" i="1"/>
  <c r="L671" i="1" s="1"/>
  <c r="I671" i="1"/>
  <c r="J671" i="1"/>
  <c r="K671" i="1"/>
  <c r="F672" i="1"/>
  <c r="G672" i="1"/>
  <c r="H672" i="1"/>
  <c r="L672" i="1" s="1"/>
  <c r="I672" i="1"/>
  <c r="J672" i="1"/>
  <c r="K672" i="1"/>
  <c r="F673" i="1"/>
  <c r="G673" i="1"/>
  <c r="H673" i="1" s="1"/>
  <c r="L673" i="1" s="1"/>
  <c r="I673" i="1"/>
  <c r="J673" i="1"/>
  <c r="K673" i="1"/>
  <c r="F674" i="1"/>
  <c r="G674" i="1"/>
  <c r="H674" i="1"/>
  <c r="I674" i="1"/>
  <c r="J674" i="1"/>
  <c r="K674" i="1"/>
  <c r="F675" i="1"/>
  <c r="G675" i="1"/>
  <c r="H675" i="1" s="1"/>
  <c r="L675" i="1" s="1"/>
  <c r="I675" i="1"/>
  <c r="J675" i="1"/>
  <c r="K675" i="1"/>
  <c r="F676" i="1"/>
  <c r="G676" i="1"/>
  <c r="H676" i="1"/>
  <c r="I676" i="1"/>
  <c r="J676" i="1"/>
  <c r="K676" i="1"/>
  <c r="L676" i="1"/>
  <c r="F677" i="1"/>
  <c r="G677" i="1"/>
  <c r="H677" i="1" s="1"/>
  <c r="L677" i="1" s="1"/>
  <c r="I677" i="1"/>
  <c r="J677" i="1"/>
  <c r="K677" i="1"/>
  <c r="F678" i="1"/>
  <c r="G678" i="1"/>
  <c r="H678" i="1" s="1"/>
  <c r="L678" i="1" s="1"/>
  <c r="I678" i="1"/>
  <c r="J678" i="1"/>
  <c r="K678" i="1"/>
  <c r="F679" i="1"/>
  <c r="G679" i="1"/>
  <c r="H679" i="1"/>
  <c r="L679" i="1" s="1"/>
  <c r="I679" i="1"/>
  <c r="J679" i="1"/>
  <c r="K679" i="1"/>
  <c r="F680" i="1"/>
  <c r="G680" i="1"/>
  <c r="H680" i="1"/>
  <c r="L680" i="1" s="1"/>
  <c r="I680" i="1"/>
  <c r="J680" i="1"/>
  <c r="K680" i="1"/>
  <c r="F681" i="1"/>
  <c r="G681" i="1"/>
  <c r="H681" i="1" s="1"/>
  <c r="L681" i="1" s="1"/>
  <c r="I681" i="1"/>
  <c r="J681" i="1"/>
  <c r="K681" i="1"/>
  <c r="F682" i="1"/>
  <c r="G682" i="1"/>
  <c r="H682" i="1"/>
  <c r="L682" i="1" s="1"/>
  <c r="I682" i="1"/>
  <c r="J682" i="1"/>
  <c r="K682" i="1"/>
  <c r="F683" i="1"/>
  <c r="G683" i="1"/>
  <c r="H683" i="1" s="1"/>
  <c r="I683" i="1"/>
  <c r="J683" i="1"/>
  <c r="K683" i="1"/>
  <c r="L683" i="1"/>
  <c r="F684" i="1"/>
  <c r="G684" i="1"/>
  <c r="H684" i="1"/>
  <c r="I684" i="1"/>
  <c r="J684" i="1"/>
  <c r="K684" i="1"/>
  <c r="L684" i="1"/>
  <c r="F685" i="1"/>
  <c r="G685" i="1"/>
  <c r="H685" i="1" s="1"/>
  <c r="L685" i="1" s="1"/>
  <c r="I685" i="1"/>
  <c r="J685" i="1"/>
  <c r="K685" i="1"/>
  <c r="F686" i="1"/>
  <c r="G686" i="1"/>
  <c r="H686" i="1" s="1"/>
  <c r="L686" i="1" s="1"/>
  <c r="I686" i="1"/>
  <c r="J686" i="1"/>
  <c r="K686" i="1"/>
  <c r="F687" i="1"/>
  <c r="G687" i="1"/>
  <c r="H687" i="1"/>
  <c r="L687" i="1" s="1"/>
  <c r="I687" i="1"/>
  <c r="J687" i="1"/>
  <c r="K687" i="1"/>
  <c r="F688" i="1"/>
  <c r="G688" i="1"/>
  <c r="H688" i="1"/>
  <c r="L688" i="1" s="1"/>
  <c r="I688" i="1"/>
  <c r="J688" i="1"/>
  <c r="K688" i="1"/>
  <c r="F689" i="1"/>
  <c r="G689" i="1"/>
  <c r="H689" i="1" s="1"/>
  <c r="L689" i="1" s="1"/>
  <c r="I689" i="1"/>
  <c r="J689" i="1"/>
  <c r="K689" i="1"/>
  <c r="F690" i="1"/>
  <c r="G690" i="1"/>
  <c r="H690" i="1"/>
  <c r="L690" i="1" s="1"/>
  <c r="I690" i="1"/>
  <c r="J690" i="1"/>
  <c r="K690" i="1"/>
  <c r="F691" i="1"/>
  <c r="G691" i="1"/>
  <c r="H691" i="1" s="1"/>
  <c r="I691" i="1"/>
  <c r="J691" i="1"/>
  <c r="K691" i="1"/>
  <c r="L691" i="1"/>
  <c r="F692" i="1"/>
  <c r="G692" i="1"/>
  <c r="H692" i="1"/>
  <c r="I692" i="1"/>
  <c r="J692" i="1"/>
  <c r="K692" i="1"/>
  <c r="L692" i="1"/>
  <c r="F693" i="1"/>
  <c r="G693" i="1"/>
  <c r="H693" i="1" s="1"/>
  <c r="L693" i="1" s="1"/>
  <c r="I693" i="1"/>
  <c r="J693" i="1"/>
  <c r="K693" i="1"/>
  <c r="F694" i="1"/>
  <c r="G694" i="1"/>
  <c r="H694" i="1" s="1"/>
  <c r="L694" i="1" s="1"/>
  <c r="I694" i="1"/>
  <c r="J694" i="1"/>
  <c r="K694" i="1"/>
  <c r="F695" i="1"/>
  <c r="G695" i="1"/>
  <c r="H695" i="1"/>
  <c r="L695" i="1" s="1"/>
  <c r="I695" i="1"/>
  <c r="J695" i="1"/>
  <c r="K695" i="1"/>
  <c r="F696" i="1"/>
  <c r="G696" i="1"/>
  <c r="H696" i="1"/>
  <c r="L696" i="1" s="1"/>
  <c r="I696" i="1"/>
  <c r="J696" i="1"/>
  <c r="K696" i="1"/>
  <c r="F697" i="1"/>
  <c r="G697" i="1"/>
  <c r="H697" i="1" s="1"/>
  <c r="L697" i="1" s="1"/>
  <c r="I697" i="1"/>
  <c r="J697" i="1"/>
  <c r="K697" i="1"/>
  <c r="F698" i="1"/>
  <c r="G698" i="1"/>
  <c r="H698" i="1"/>
  <c r="I698" i="1"/>
  <c r="J698" i="1"/>
  <c r="K698" i="1"/>
  <c r="F699" i="1"/>
  <c r="G699" i="1"/>
  <c r="H699" i="1" s="1"/>
  <c r="L699" i="1" s="1"/>
  <c r="I699" i="1"/>
  <c r="J699" i="1"/>
  <c r="K699" i="1"/>
  <c r="F700" i="1"/>
  <c r="G700" i="1"/>
  <c r="H700" i="1"/>
  <c r="I700" i="1"/>
  <c r="J700" i="1"/>
  <c r="K700" i="1"/>
  <c r="L700" i="1"/>
  <c r="F701" i="1"/>
  <c r="G701" i="1"/>
  <c r="H701" i="1" s="1"/>
  <c r="L701" i="1" s="1"/>
  <c r="I701" i="1"/>
  <c r="J701" i="1"/>
  <c r="K701" i="1"/>
  <c r="F702" i="1"/>
  <c r="G702" i="1"/>
  <c r="H702" i="1" s="1"/>
  <c r="L702" i="1" s="1"/>
  <c r="I702" i="1"/>
  <c r="J702" i="1"/>
  <c r="K702" i="1"/>
  <c r="F703" i="1"/>
  <c r="G703" i="1"/>
  <c r="H703" i="1"/>
  <c r="L703" i="1" s="1"/>
  <c r="I703" i="1"/>
  <c r="J703" i="1"/>
  <c r="K703" i="1"/>
  <c r="F704" i="1"/>
  <c r="G704" i="1"/>
  <c r="H704" i="1"/>
  <c r="L704" i="1" s="1"/>
  <c r="I704" i="1"/>
  <c r="J704" i="1"/>
  <c r="K704" i="1"/>
  <c r="F705" i="1"/>
  <c r="G705" i="1"/>
  <c r="H705" i="1" s="1"/>
  <c r="L705" i="1" s="1"/>
  <c r="I705" i="1"/>
  <c r="J705" i="1"/>
  <c r="K705" i="1"/>
  <c r="F706" i="1"/>
  <c r="G706" i="1"/>
  <c r="H706" i="1"/>
  <c r="I706" i="1"/>
  <c r="J706" i="1"/>
  <c r="K706" i="1"/>
  <c r="F707" i="1"/>
  <c r="G707" i="1"/>
  <c r="H707" i="1" s="1"/>
  <c r="L707" i="1" s="1"/>
  <c r="I707" i="1"/>
  <c r="J707" i="1"/>
  <c r="K707" i="1"/>
  <c r="F708" i="1"/>
  <c r="G708" i="1"/>
  <c r="H708" i="1"/>
  <c r="I708" i="1"/>
  <c r="J708" i="1"/>
  <c r="K708" i="1"/>
  <c r="L708" i="1"/>
  <c r="F709" i="1"/>
  <c r="G709" i="1"/>
  <c r="H709" i="1" s="1"/>
  <c r="L709" i="1" s="1"/>
  <c r="I709" i="1"/>
  <c r="J709" i="1"/>
  <c r="K709" i="1"/>
  <c r="F710" i="1"/>
  <c r="G710" i="1"/>
  <c r="H710" i="1" s="1"/>
  <c r="L710" i="1" s="1"/>
  <c r="I710" i="1"/>
  <c r="J710" i="1"/>
  <c r="K710" i="1"/>
  <c r="F711" i="1"/>
  <c r="G711" i="1"/>
  <c r="H711" i="1"/>
  <c r="L711" i="1" s="1"/>
  <c r="I711" i="1"/>
  <c r="J711" i="1"/>
  <c r="K711" i="1"/>
  <c r="F712" i="1"/>
  <c r="G712" i="1"/>
  <c r="H712" i="1"/>
  <c r="L712" i="1" s="1"/>
  <c r="I712" i="1"/>
  <c r="J712" i="1"/>
  <c r="K712" i="1"/>
  <c r="F713" i="1"/>
  <c r="G713" i="1"/>
  <c r="H713" i="1" s="1"/>
  <c r="L713" i="1" s="1"/>
  <c r="I713" i="1"/>
  <c r="J713" i="1"/>
  <c r="K713" i="1"/>
  <c r="F714" i="1"/>
  <c r="G714" i="1"/>
  <c r="H714" i="1"/>
  <c r="L714" i="1" s="1"/>
  <c r="I714" i="1"/>
  <c r="J714" i="1"/>
  <c r="K714" i="1"/>
  <c r="F715" i="1"/>
  <c r="G715" i="1"/>
  <c r="H715" i="1" s="1"/>
  <c r="I715" i="1"/>
  <c r="J715" i="1"/>
  <c r="K715" i="1"/>
  <c r="L715" i="1"/>
  <c r="F716" i="1"/>
  <c r="G716" i="1"/>
  <c r="H716" i="1"/>
  <c r="I716" i="1"/>
  <c r="J716" i="1"/>
  <c r="K716" i="1"/>
  <c r="L716" i="1"/>
  <c r="F717" i="1"/>
  <c r="G717" i="1"/>
  <c r="H717" i="1" s="1"/>
  <c r="L717" i="1" s="1"/>
  <c r="I717" i="1"/>
  <c r="J717" i="1"/>
  <c r="K717" i="1"/>
  <c r="F718" i="1"/>
  <c r="G718" i="1"/>
  <c r="H718" i="1" s="1"/>
  <c r="L718" i="1" s="1"/>
  <c r="I718" i="1"/>
  <c r="J718" i="1"/>
  <c r="K718" i="1"/>
  <c r="F719" i="1"/>
  <c r="G719" i="1"/>
  <c r="H719" i="1"/>
  <c r="L719" i="1" s="1"/>
  <c r="I719" i="1"/>
  <c r="J719" i="1"/>
  <c r="K719" i="1"/>
  <c r="F720" i="1"/>
  <c r="G720" i="1"/>
  <c r="H720" i="1"/>
  <c r="L720" i="1" s="1"/>
  <c r="I720" i="1"/>
  <c r="J720" i="1"/>
  <c r="K720" i="1"/>
  <c r="F721" i="1"/>
  <c r="G721" i="1"/>
  <c r="H721" i="1" s="1"/>
  <c r="L721" i="1" s="1"/>
  <c r="I721" i="1"/>
  <c r="J721" i="1"/>
  <c r="K721" i="1"/>
  <c r="F722" i="1"/>
  <c r="G722" i="1"/>
  <c r="H722" i="1"/>
  <c r="I722" i="1"/>
  <c r="J722" i="1"/>
  <c r="K722" i="1"/>
  <c r="F723" i="1"/>
  <c r="G723" i="1"/>
  <c r="H723" i="1" s="1"/>
  <c r="I723" i="1"/>
  <c r="J723" i="1"/>
  <c r="K723" i="1"/>
  <c r="L723" i="1"/>
  <c r="F724" i="1"/>
  <c r="G724" i="1"/>
  <c r="H724" i="1"/>
  <c r="I724" i="1"/>
  <c r="J724" i="1"/>
  <c r="K724" i="1"/>
  <c r="L724" i="1"/>
  <c r="F725" i="1"/>
  <c r="G725" i="1"/>
  <c r="H725" i="1" s="1"/>
  <c r="L725" i="1" s="1"/>
  <c r="I725" i="1"/>
  <c r="J725" i="1"/>
  <c r="K725" i="1"/>
  <c r="F726" i="1"/>
  <c r="G726" i="1"/>
  <c r="H726" i="1" s="1"/>
  <c r="L726" i="1" s="1"/>
  <c r="I726" i="1"/>
  <c r="J726" i="1"/>
  <c r="K726" i="1"/>
  <c r="F727" i="1"/>
  <c r="G727" i="1"/>
  <c r="H727" i="1"/>
  <c r="L727" i="1" s="1"/>
  <c r="I727" i="1"/>
  <c r="J727" i="1"/>
  <c r="K727" i="1"/>
  <c r="F728" i="1"/>
  <c r="G728" i="1"/>
  <c r="H728" i="1"/>
  <c r="L728" i="1" s="1"/>
  <c r="I728" i="1"/>
  <c r="J728" i="1"/>
  <c r="K728" i="1"/>
  <c r="F729" i="1"/>
  <c r="G729" i="1"/>
  <c r="H729" i="1" s="1"/>
  <c r="L729" i="1" s="1"/>
  <c r="I729" i="1"/>
  <c r="J729" i="1"/>
  <c r="K729" i="1"/>
  <c r="F730" i="1"/>
  <c r="G730" i="1"/>
  <c r="H730" i="1"/>
  <c r="L730" i="1" s="1"/>
  <c r="I730" i="1"/>
  <c r="J730" i="1"/>
  <c r="K730" i="1"/>
  <c r="F731" i="1"/>
  <c r="G731" i="1"/>
  <c r="H731" i="1" s="1"/>
  <c r="L731" i="1" s="1"/>
  <c r="I731" i="1"/>
  <c r="J731" i="1"/>
  <c r="K731" i="1"/>
  <c r="F732" i="1"/>
  <c r="G732" i="1"/>
  <c r="H732" i="1"/>
  <c r="I732" i="1"/>
  <c r="J732" i="1"/>
  <c r="K732" i="1"/>
  <c r="L732" i="1"/>
  <c r="F733" i="1"/>
  <c r="G733" i="1"/>
  <c r="H733" i="1" s="1"/>
  <c r="L733" i="1" s="1"/>
  <c r="I733" i="1"/>
  <c r="J733" i="1"/>
  <c r="K733" i="1"/>
  <c r="F734" i="1"/>
  <c r="G734" i="1"/>
  <c r="H734" i="1" s="1"/>
  <c r="L734" i="1" s="1"/>
  <c r="I734" i="1"/>
  <c r="J734" i="1"/>
  <c r="K734" i="1"/>
  <c r="F735" i="1"/>
  <c r="G735" i="1"/>
  <c r="H735" i="1"/>
  <c r="L735" i="1" s="1"/>
  <c r="I735" i="1"/>
  <c r="J735" i="1"/>
  <c r="K735" i="1"/>
  <c r="F736" i="1"/>
  <c r="G736" i="1"/>
  <c r="H736" i="1"/>
  <c r="L736" i="1" s="1"/>
  <c r="I736" i="1"/>
  <c r="J736" i="1"/>
  <c r="K736" i="1"/>
  <c r="F737" i="1"/>
  <c r="G737" i="1"/>
  <c r="H737" i="1" s="1"/>
  <c r="L737" i="1" s="1"/>
  <c r="I737" i="1"/>
  <c r="J737" i="1"/>
  <c r="K737" i="1"/>
  <c r="F738" i="1"/>
  <c r="G738" i="1"/>
  <c r="H738" i="1"/>
  <c r="L738" i="1" s="1"/>
  <c r="I738" i="1"/>
  <c r="J738" i="1"/>
  <c r="K738" i="1"/>
  <c r="F739" i="1"/>
  <c r="G739" i="1"/>
  <c r="H739" i="1" s="1"/>
  <c r="L739" i="1" s="1"/>
  <c r="I739" i="1"/>
  <c r="J739" i="1"/>
  <c r="K739" i="1"/>
  <c r="F740" i="1"/>
  <c r="G740" i="1"/>
  <c r="H740" i="1"/>
  <c r="I740" i="1"/>
  <c r="J740" i="1"/>
  <c r="K740" i="1"/>
  <c r="L740" i="1"/>
  <c r="F741" i="1"/>
  <c r="G741" i="1"/>
  <c r="H741" i="1" s="1"/>
  <c r="L741" i="1" s="1"/>
  <c r="I741" i="1"/>
  <c r="J741" i="1"/>
  <c r="K741" i="1"/>
  <c r="F742" i="1"/>
  <c r="G742" i="1"/>
  <c r="H742" i="1" s="1"/>
  <c r="L742" i="1" s="1"/>
  <c r="I742" i="1"/>
  <c r="J742" i="1"/>
  <c r="K742" i="1"/>
  <c r="F743" i="1"/>
  <c r="G743" i="1"/>
  <c r="H743" i="1"/>
  <c r="L743" i="1" s="1"/>
  <c r="I743" i="1"/>
  <c r="J743" i="1"/>
  <c r="K743" i="1"/>
  <c r="F744" i="1"/>
  <c r="G744" i="1"/>
  <c r="H744" i="1"/>
  <c r="L744" i="1" s="1"/>
  <c r="I744" i="1"/>
  <c r="J744" i="1"/>
  <c r="K744" i="1"/>
  <c r="F745" i="1"/>
  <c r="G745" i="1"/>
  <c r="H745" i="1" s="1"/>
  <c r="L745" i="1" s="1"/>
  <c r="I745" i="1"/>
  <c r="J745" i="1"/>
  <c r="K745" i="1"/>
  <c r="F746" i="1"/>
  <c r="G746" i="1"/>
  <c r="H746" i="1"/>
  <c r="L746" i="1" s="1"/>
  <c r="I746" i="1"/>
  <c r="J746" i="1"/>
  <c r="K746" i="1"/>
  <c r="F747" i="1"/>
  <c r="G747" i="1"/>
  <c r="H747" i="1" s="1"/>
  <c r="I747" i="1"/>
  <c r="J747" i="1"/>
  <c r="K747" i="1"/>
  <c r="L747" i="1"/>
  <c r="F748" i="1"/>
  <c r="G748" i="1"/>
  <c r="H748" i="1"/>
  <c r="I748" i="1"/>
  <c r="J748" i="1"/>
  <c r="K748" i="1"/>
  <c r="L748" i="1"/>
  <c r="F749" i="1"/>
  <c r="G749" i="1"/>
  <c r="H749" i="1" s="1"/>
  <c r="L749" i="1" s="1"/>
  <c r="I749" i="1"/>
  <c r="J749" i="1"/>
  <c r="K749" i="1"/>
  <c r="F750" i="1"/>
  <c r="G750" i="1"/>
  <c r="H750" i="1" s="1"/>
  <c r="L750" i="1" s="1"/>
  <c r="I750" i="1"/>
  <c r="J750" i="1"/>
  <c r="K750" i="1"/>
  <c r="F751" i="1"/>
  <c r="G751" i="1"/>
  <c r="H751" i="1"/>
  <c r="L751" i="1" s="1"/>
  <c r="I751" i="1"/>
  <c r="J751" i="1"/>
  <c r="K751" i="1"/>
  <c r="F752" i="1"/>
  <c r="G752" i="1"/>
  <c r="H752" i="1"/>
  <c r="L752" i="1" s="1"/>
  <c r="I752" i="1"/>
  <c r="J752" i="1"/>
  <c r="K752" i="1"/>
  <c r="F753" i="1"/>
  <c r="G753" i="1"/>
  <c r="H753" i="1" s="1"/>
  <c r="L753" i="1" s="1"/>
  <c r="I753" i="1"/>
  <c r="J753" i="1"/>
  <c r="K753" i="1"/>
  <c r="F754" i="1"/>
  <c r="G754" i="1"/>
  <c r="H754" i="1"/>
  <c r="I754" i="1"/>
  <c r="J754" i="1"/>
  <c r="K754" i="1"/>
  <c r="F755" i="1"/>
  <c r="G755" i="1"/>
  <c r="H755" i="1" s="1"/>
  <c r="I755" i="1"/>
  <c r="J755" i="1"/>
  <c r="K755" i="1"/>
  <c r="L755" i="1"/>
  <c r="F756" i="1"/>
  <c r="G756" i="1"/>
  <c r="H756" i="1"/>
  <c r="I756" i="1"/>
  <c r="J756" i="1"/>
  <c r="K756" i="1"/>
  <c r="L756" i="1"/>
  <c r="F757" i="1"/>
  <c r="G757" i="1"/>
  <c r="H757" i="1" s="1"/>
  <c r="L757" i="1" s="1"/>
  <c r="I757" i="1"/>
  <c r="J757" i="1"/>
  <c r="K757" i="1"/>
  <c r="F758" i="1"/>
  <c r="G758" i="1"/>
  <c r="H758" i="1" s="1"/>
  <c r="L758" i="1" s="1"/>
  <c r="I758" i="1"/>
  <c r="J758" i="1"/>
  <c r="K758" i="1"/>
  <c r="F759" i="1"/>
  <c r="G759" i="1"/>
  <c r="H759" i="1"/>
  <c r="L759" i="1" s="1"/>
  <c r="I759" i="1"/>
  <c r="J759" i="1"/>
  <c r="K759" i="1"/>
  <c r="F760" i="1"/>
  <c r="G760" i="1"/>
  <c r="H760" i="1"/>
  <c r="L760" i="1" s="1"/>
  <c r="I760" i="1"/>
  <c r="J760" i="1"/>
  <c r="K760" i="1"/>
  <c r="F761" i="1"/>
  <c r="G761" i="1"/>
  <c r="H761" i="1" s="1"/>
  <c r="L761" i="1" s="1"/>
  <c r="I761" i="1"/>
  <c r="J761" i="1"/>
  <c r="K761" i="1"/>
  <c r="F762" i="1"/>
  <c r="G762" i="1"/>
  <c r="H762" i="1"/>
  <c r="L762" i="1" s="1"/>
  <c r="I762" i="1"/>
  <c r="J762" i="1"/>
  <c r="K762" i="1"/>
  <c r="F763" i="1"/>
  <c r="G763" i="1"/>
  <c r="H763" i="1" s="1"/>
  <c r="L763" i="1" s="1"/>
  <c r="I763" i="1"/>
  <c r="J763" i="1"/>
  <c r="K763" i="1"/>
  <c r="F764" i="1"/>
  <c r="G764" i="1"/>
  <c r="H764" i="1"/>
  <c r="I764" i="1"/>
  <c r="J764" i="1"/>
  <c r="K764" i="1"/>
  <c r="L764" i="1"/>
  <c r="F765" i="1"/>
  <c r="G765" i="1"/>
  <c r="H765" i="1" s="1"/>
  <c r="L765" i="1" s="1"/>
  <c r="I765" i="1"/>
  <c r="J765" i="1"/>
  <c r="K765" i="1"/>
  <c r="F766" i="1"/>
  <c r="G766" i="1"/>
  <c r="H766" i="1" s="1"/>
  <c r="L766" i="1" s="1"/>
  <c r="I766" i="1"/>
  <c r="J766" i="1"/>
  <c r="K766" i="1"/>
  <c r="F767" i="1"/>
  <c r="G767" i="1"/>
  <c r="H767" i="1"/>
  <c r="L767" i="1" s="1"/>
  <c r="I767" i="1"/>
  <c r="J767" i="1"/>
  <c r="K767" i="1"/>
  <c r="F768" i="1"/>
  <c r="G768" i="1"/>
  <c r="H768" i="1"/>
  <c r="L768" i="1" s="1"/>
  <c r="I768" i="1"/>
  <c r="J768" i="1"/>
  <c r="K768" i="1"/>
  <c r="F769" i="1"/>
  <c r="G769" i="1"/>
  <c r="H769" i="1" s="1"/>
  <c r="L769" i="1" s="1"/>
  <c r="I769" i="1"/>
  <c r="J769" i="1"/>
  <c r="K769" i="1"/>
  <c r="F770" i="1"/>
  <c r="G770" i="1"/>
  <c r="H770" i="1"/>
  <c r="I770" i="1"/>
  <c r="J770" i="1"/>
  <c r="K770" i="1"/>
  <c r="F771" i="1"/>
  <c r="G771" i="1"/>
  <c r="H771" i="1" s="1"/>
  <c r="L771" i="1" s="1"/>
  <c r="I771" i="1"/>
  <c r="J771" i="1"/>
  <c r="K771" i="1"/>
  <c r="F772" i="1"/>
  <c r="G772" i="1"/>
  <c r="H772" i="1"/>
  <c r="I772" i="1"/>
  <c r="J772" i="1"/>
  <c r="K772" i="1"/>
  <c r="L772" i="1"/>
  <c r="F773" i="1"/>
  <c r="G773" i="1"/>
  <c r="H773" i="1" s="1"/>
  <c r="L773" i="1" s="1"/>
  <c r="I773" i="1"/>
  <c r="J773" i="1"/>
  <c r="K773" i="1"/>
  <c r="F774" i="1"/>
  <c r="G774" i="1"/>
  <c r="H774" i="1" s="1"/>
  <c r="L774" i="1" s="1"/>
  <c r="I774" i="1"/>
  <c r="J774" i="1"/>
  <c r="K774" i="1"/>
  <c r="F775" i="1"/>
  <c r="G775" i="1"/>
  <c r="H775" i="1"/>
  <c r="L775" i="1" s="1"/>
  <c r="I775" i="1"/>
  <c r="J775" i="1"/>
  <c r="K775" i="1"/>
  <c r="F776" i="1"/>
  <c r="G776" i="1"/>
  <c r="H776" i="1"/>
  <c r="L776" i="1" s="1"/>
  <c r="I776" i="1"/>
  <c r="J776" i="1"/>
  <c r="K776" i="1"/>
  <c r="F777" i="1"/>
  <c r="G777" i="1"/>
  <c r="H777" i="1" s="1"/>
  <c r="L777" i="1" s="1"/>
  <c r="I777" i="1"/>
  <c r="J777" i="1"/>
  <c r="K777" i="1"/>
  <c r="F778" i="1"/>
  <c r="G778" i="1"/>
  <c r="H778" i="1"/>
  <c r="L778" i="1" s="1"/>
  <c r="I778" i="1"/>
  <c r="J778" i="1"/>
  <c r="K778" i="1"/>
  <c r="F779" i="1"/>
  <c r="G779" i="1"/>
  <c r="H779" i="1" s="1"/>
  <c r="I779" i="1"/>
  <c r="J779" i="1"/>
  <c r="K779" i="1"/>
  <c r="L779" i="1"/>
  <c r="F780" i="1"/>
  <c r="G780" i="1"/>
  <c r="H780" i="1"/>
  <c r="I780" i="1"/>
  <c r="J780" i="1"/>
  <c r="K780" i="1"/>
  <c r="L780" i="1"/>
  <c r="F781" i="1"/>
  <c r="G781" i="1"/>
  <c r="H781" i="1" s="1"/>
  <c r="L781" i="1" s="1"/>
  <c r="I781" i="1"/>
  <c r="J781" i="1"/>
  <c r="K781" i="1"/>
  <c r="F782" i="1"/>
  <c r="G782" i="1"/>
  <c r="H782" i="1" s="1"/>
  <c r="L782" i="1" s="1"/>
  <c r="I782" i="1"/>
  <c r="J782" i="1"/>
  <c r="K782" i="1"/>
  <c r="F783" i="1"/>
  <c r="G783" i="1"/>
  <c r="H783" i="1"/>
  <c r="L783" i="1" s="1"/>
  <c r="I783" i="1"/>
  <c r="J783" i="1"/>
  <c r="K783" i="1"/>
  <c r="F784" i="1"/>
  <c r="G784" i="1"/>
  <c r="H784" i="1"/>
  <c r="L784" i="1" s="1"/>
  <c r="I784" i="1"/>
  <c r="J784" i="1"/>
  <c r="K784" i="1"/>
  <c r="F785" i="1"/>
  <c r="G785" i="1"/>
  <c r="H785" i="1" s="1"/>
  <c r="L785" i="1" s="1"/>
  <c r="I785" i="1"/>
  <c r="J785" i="1"/>
  <c r="K785" i="1"/>
  <c r="F786" i="1"/>
  <c r="G786" i="1"/>
  <c r="H786" i="1"/>
  <c r="L786" i="1" s="1"/>
  <c r="I786" i="1"/>
  <c r="J786" i="1"/>
  <c r="K786" i="1"/>
  <c r="F787" i="1"/>
  <c r="G787" i="1"/>
  <c r="H787" i="1" s="1"/>
  <c r="I787" i="1"/>
  <c r="J787" i="1"/>
  <c r="K787" i="1"/>
  <c r="L787" i="1"/>
  <c r="F788" i="1"/>
  <c r="G788" i="1"/>
  <c r="H788" i="1"/>
  <c r="I788" i="1"/>
  <c r="J788" i="1"/>
  <c r="K788" i="1"/>
  <c r="L788" i="1"/>
  <c r="F789" i="1"/>
  <c r="G789" i="1"/>
  <c r="H789" i="1" s="1"/>
  <c r="L789" i="1" s="1"/>
  <c r="I789" i="1"/>
  <c r="J789" i="1"/>
  <c r="K789" i="1"/>
  <c r="F790" i="1"/>
  <c r="G790" i="1"/>
  <c r="H790" i="1" s="1"/>
  <c r="L790" i="1" s="1"/>
  <c r="I790" i="1"/>
  <c r="J790" i="1"/>
  <c r="K790" i="1"/>
  <c r="F791" i="1"/>
  <c r="G791" i="1"/>
  <c r="H791" i="1" s="1"/>
  <c r="L791" i="1" s="1"/>
  <c r="I791" i="1"/>
  <c r="J791" i="1"/>
  <c r="K791" i="1"/>
  <c r="F792" i="1"/>
  <c r="G792" i="1"/>
  <c r="H792" i="1"/>
  <c r="L792" i="1" s="1"/>
  <c r="I792" i="1"/>
  <c r="J792" i="1"/>
  <c r="K792" i="1"/>
  <c r="F793" i="1"/>
  <c r="G793" i="1"/>
  <c r="H793" i="1" s="1"/>
  <c r="L793" i="1" s="1"/>
  <c r="I793" i="1"/>
  <c r="J793" i="1"/>
  <c r="K793" i="1"/>
  <c r="F794" i="1"/>
  <c r="G794" i="1"/>
  <c r="H794" i="1"/>
  <c r="L794" i="1" s="1"/>
  <c r="I794" i="1"/>
  <c r="J794" i="1"/>
  <c r="K794" i="1"/>
  <c r="F795" i="1"/>
  <c r="G795" i="1"/>
  <c r="H795" i="1" s="1"/>
  <c r="L795" i="1" s="1"/>
  <c r="I795" i="1"/>
  <c r="J795" i="1"/>
  <c r="K795" i="1"/>
  <c r="F796" i="1"/>
  <c r="G796" i="1"/>
  <c r="H796" i="1"/>
  <c r="I796" i="1"/>
  <c r="J796" i="1"/>
  <c r="K796" i="1"/>
  <c r="L796" i="1"/>
  <c r="F797" i="1"/>
  <c r="G797" i="1"/>
  <c r="H797" i="1" s="1"/>
  <c r="L797" i="1" s="1"/>
  <c r="I797" i="1"/>
  <c r="J797" i="1"/>
  <c r="K797" i="1"/>
  <c r="F798" i="1"/>
  <c r="G798" i="1"/>
  <c r="H798" i="1" s="1"/>
  <c r="L798" i="1" s="1"/>
  <c r="I798" i="1"/>
  <c r="J798" i="1"/>
  <c r="K798" i="1"/>
  <c r="F799" i="1"/>
  <c r="G799" i="1"/>
  <c r="H799" i="1"/>
  <c r="L799" i="1" s="1"/>
  <c r="I799" i="1"/>
  <c r="J799" i="1"/>
  <c r="K799" i="1"/>
  <c r="F800" i="1"/>
  <c r="G800" i="1"/>
  <c r="H800" i="1"/>
  <c r="L800" i="1" s="1"/>
  <c r="I800" i="1"/>
  <c r="J800" i="1"/>
  <c r="K800" i="1"/>
  <c r="F801" i="1"/>
  <c r="G801" i="1"/>
  <c r="H801" i="1" s="1"/>
  <c r="L801" i="1" s="1"/>
  <c r="I801" i="1"/>
  <c r="J801" i="1"/>
  <c r="K801" i="1"/>
  <c r="F802" i="1"/>
  <c r="G802" i="1"/>
  <c r="H802" i="1"/>
  <c r="I802" i="1"/>
  <c r="J802" i="1"/>
  <c r="K802" i="1"/>
  <c r="F803" i="1"/>
  <c r="G803" i="1"/>
  <c r="H803" i="1" s="1"/>
  <c r="L803" i="1" s="1"/>
  <c r="I803" i="1"/>
  <c r="J803" i="1"/>
  <c r="K803" i="1"/>
  <c r="F804" i="1"/>
  <c r="G804" i="1"/>
  <c r="H804" i="1"/>
  <c r="I804" i="1"/>
  <c r="J804" i="1"/>
  <c r="K804" i="1"/>
  <c r="L804" i="1"/>
  <c r="F805" i="1"/>
  <c r="G805" i="1"/>
  <c r="H805" i="1" s="1"/>
  <c r="L805" i="1" s="1"/>
  <c r="I805" i="1"/>
  <c r="J805" i="1"/>
  <c r="K805" i="1"/>
  <c r="F806" i="1"/>
  <c r="G806" i="1"/>
  <c r="H806" i="1" s="1"/>
  <c r="L806" i="1" s="1"/>
  <c r="I806" i="1"/>
  <c r="J806" i="1"/>
  <c r="K806" i="1"/>
  <c r="F807" i="1"/>
  <c r="G807" i="1"/>
  <c r="H807" i="1"/>
  <c r="L807" i="1" s="1"/>
  <c r="I807" i="1"/>
  <c r="J807" i="1"/>
  <c r="K807" i="1"/>
  <c r="F808" i="1"/>
  <c r="G808" i="1"/>
  <c r="H808" i="1"/>
  <c r="L808" i="1" s="1"/>
  <c r="I808" i="1"/>
  <c r="J808" i="1"/>
  <c r="K808" i="1"/>
  <c r="F809" i="1"/>
  <c r="G809" i="1"/>
  <c r="H809" i="1" s="1"/>
  <c r="L809" i="1" s="1"/>
  <c r="I809" i="1"/>
  <c r="J809" i="1"/>
  <c r="K809" i="1"/>
  <c r="F810" i="1"/>
  <c r="G810" i="1"/>
  <c r="H810" i="1"/>
  <c r="I810" i="1"/>
  <c r="J810" i="1"/>
  <c r="K810" i="1"/>
  <c r="F811" i="1"/>
  <c r="G811" i="1"/>
  <c r="H811" i="1" s="1"/>
  <c r="I811" i="1"/>
  <c r="J811" i="1"/>
  <c r="K811" i="1"/>
  <c r="L811" i="1"/>
  <c r="F812" i="1"/>
  <c r="G812" i="1"/>
  <c r="H812" i="1"/>
  <c r="I812" i="1"/>
  <c r="J812" i="1"/>
  <c r="K812" i="1"/>
  <c r="L812" i="1"/>
  <c r="F813" i="1"/>
  <c r="G813" i="1"/>
  <c r="H813" i="1" s="1"/>
  <c r="L813" i="1" s="1"/>
  <c r="I813" i="1"/>
  <c r="J813" i="1"/>
  <c r="K813" i="1"/>
  <c r="F814" i="1"/>
  <c r="G814" i="1"/>
  <c r="H814" i="1" s="1"/>
  <c r="L814" i="1" s="1"/>
  <c r="I814" i="1"/>
  <c r="J814" i="1"/>
  <c r="K814" i="1"/>
  <c r="F815" i="1"/>
  <c r="G815" i="1"/>
  <c r="H815" i="1"/>
  <c r="L815" i="1" s="1"/>
  <c r="I815" i="1"/>
  <c r="J815" i="1"/>
  <c r="K815" i="1"/>
  <c r="F816" i="1"/>
  <c r="G816" i="1"/>
  <c r="H816" i="1"/>
  <c r="L816" i="1" s="1"/>
  <c r="I816" i="1"/>
  <c r="J816" i="1"/>
  <c r="K816" i="1"/>
  <c r="F817" i="1"/>
  <c r="G817" i="1"/>
  <c r="H817" i="1" s="1"/>
  <c r="L817" i="1" s="1"/>
  <c r="I817" i="1"/>
  <c r="J817" i="1"/>
  <c r="K817" i="1"/>
  <c r="F818" i="1"/>
  <c r="G818" i="1"/>
  <c r="H818" i="1"/>
  <c r="L818" i="1" s="1"/>
  <c r="I818" i="1"/>
  <c r="J818" i="1"/>
  <c r="K818" i="1"/>
  <c r="F819" i="1"/>
  <c r="G819" i="1"/>
  <c r="H819" i="1" s="1"/>
  <c r="I819" i="1"/>
  <c r="J819" i="1"/>
  <c r="K819" i="1"/>
  <c r="L819" i="1"/>
  <c r="F820" i="1"/>
  <c r="G820" i="1"/>
  <c r="H820" i="1"/>
  <c r="I820" i="1"/>
  <c r="J820" i="1"/>
  <c r="K820" i="1"/>
  <c r="L820" i="1"/>
  <c r="F821" i="1"/>
  <c r="G821" i="1"/>
  <c r="H821" i="1" s="1"/>
  <c r="L821" i="1" s="1"/>
  <c r="I821" i="1"/>
  <c r="J821" i="1"/>
  <c r="K821" i="1"/>
  <c r="F822" i="1"/>
  <c r="G822" i="1"/>
  <c r="H822" i="1" s="1"/>
  <c r="L822" i="1" s="1"/>
  <c r="I822" i="1"/>
  <c r="J822" i="1"/>
  <c r="K822" i="1"/>
  <c r="F823" i="1"/>
  <c r="G823" i="1"/>
  <c r="H823" i="1" s="1"/>
  <c r="L823" i="1" s="1"/>
  <c r="I823" i="1"/>
  <c r="J823" i="1"/>
  <c r="K823" i="1"/>
  <c r="F824" i="1"/>
  <c r="G824" i="1"/>
  <c r="H824" i="1"/>
  <c r="L824" i="1" s="1"/>
  <c r="I824" i="1"/>
  <c r="J824" i="1"/>
  <c r="K824" i="1"/>
  <c r="F825" i="1"/>
  <c r="G825" i="1"/>
  <c r="H825" i="1" s="1"/>
  <c r="L825" i="1" s="1"/>
  <c r="I825" i="1"/>
  <c r="J825" i="1"/>
  <c r="K825" i="1"/>
  <c r="F826" i="1"/>
  <c r="G826" i="1"/>
  <c r="H826" i="1"/>
  <c r="L826" i="1" s="1"/>
  <c r="I826" i="1"/>
  <c r="J826" i="1"/>
  <c r="K826" i="1"/>
  <c r="F827" i="1"/>
  <c r="G827" i="1"/>
  <c r="H827" i="1" s="1"/>
  <c r="L827" i="1" s="1"/>
  <c r="I827" i="1"/>
  <c r="J827" i="1"/>
  <c r="K827" i="1"/>
  <c r="F828" i="1"/>
  <c r="G828" i="1"/>
  <c r="H828" i="1"/>
  <c r="I828" i="1"/>
  <c r="J828" i="1"/>
  <c r="K828" i="1"/>
  <c r="L828" i="1"/>
  <c r="F829" i="1"/>
  <c r="G829" i="1"/>
  <c r="H829" i="1" s="1"/>
  <c r="L829" i="1" s="1"/>
  <c r="I829" i="1"/>
  <c r="J829" i="1"/>
  <c r="K829" i="1"/>
  <c r="F830" i="1"/>
  <c r="G830" i="1"/>
  <c r="H830" i="1" s="1"/>
  <c r="L830" i="1" s="1"/>
  <c r="I830" i="1"/>
  <c r="J830" i="1"/>
  <c r="K830" i="1"/>
  <c r="F831" i="1"/>
  <c r="G831" i="1"/>
  <c r="H831" i="1"/>
  <c r="L831" i="1" s="1"/>
  <c r="I831" i="1"/>
  <c r="J831" i="1"/>
  <c r="K831" i="1"/>
  <c r="F832" i="1"/>
  <c r="G832" i="1"/>
  <c r="H832" i="1"/>
  <c r="L832" i="1" s="1"/>
  <c r="I832" i="1"/>
  <c r="J832" i="1"/>
  <c r="K832" i="1"/>
  <c r="F833" i="1"/>
  <c r="G833" i="1"/>
  <c r="H833" i="1" s="1"/>
  <c r="L833" i="1" s="1"/>
  <c r="I833" i="1"/>
  <c r="J833" i="1"/>
  <c r="K833" i="1"/>
  <c r="F834" i="1"/>
  <c r="G834" i="1"/>
  <c r="H834" i="1"/>
  <c r="L834" i="1" s="1"/>
  <c r="I834" i="1"/>
  <c r="J834" i="1"/>
  <c r="K834" i="1"/>
  <c r="F835" i="1"/>
  <c r="G835" i="1"/>
  <c r="H835" i="1" s="1"/>
  <c r="L835" i="1" s="1"/>
  <c r="I835" i="1"/>
  <c r="J835" i="1"/>
  <c r="K835" i="1"/>
  <c r="F836" i="1"/>
  <c r="G836" i="1"/>
  <c r="H836" i="1"/>
  <c r="I836" i="1"/>
  <c r="J836" i="1"/>
  <c r="K836" i="1"/>
  <c r="L836" i="1"/>
  <c r="F837" i="1"/>
  <c r="G837" i="1"/>
  <c r="H837" i="1" s="1"/>
  <c r="L837" i="1" s="1"/>
  <c r="I837" i="1"/>
  <c r="J837" i="1"/>
  <c r="K837" i="1"/>
  <c r="F838" i="1"/>
  <c r="G838" i="1"/>
  <c r="H838" i="1" s="1"/>
  <c r="L838" i="1" s="1"/>
  <c r="I838" i="1"/>
  <c r="J838" i="1"/>
  <c r="K838" i="1"/>
  <c r="F839" i="1"/>
  <c r="G839" i="1"/>
  <c r="H839" i="1"/>
  <c r="L839" i="1" s="1"/>
  <c r="I839" i="1"/>
  <c r="J839" i="1"/>
  <c r="K839" i="1"/>
  <c r="F840" i="1"/>
  <c r="G840" i="1"/>
  <c r="H840" i="1"/>
  <c r="L840" i="1" s="1"/>
  <c r="I840" i="1"/>
  <c r="J840" i="1"/>
  <c r="K840" i="1"/>
  <c r="F841" i="1"/>
  <c r="G841" i="1"/>
  <c r="H841" i="1" s="1"/>
  <c r="L841" i="1" s="1"/>
  <c r="I841" i="1"/>
  <c r="J841" i="1"/>
  <c r="K841" i="1"/>
  <c r="F842" i="1"/>
  <c r="G842" i="1"/>
  <c r="H842" i="1"/>
  <c r="I842" i="1"/>
  <c r="J842" i="1"/>
  <c r="K842" i="1"/>
  <c r="F843" i="1"/>
  <c r="G843" i="1"/>
  <c r="H843" i="1" s="1"/>
  <c r="I843" i="1"/>
  <c r="J843" i="1"/>
  <c r="K843" i="1"/>
  <c r="L843" i="1"/>
  <c r="F844" i="1"/>
  <c r="G844" i="1"/>
  <c r="H844" i="1"/>
  <c r="I844" i="1"/>
  <c r="J844" i="1"/>
  <c r="K844" i="1"/>
  <c r="L844" i="1"/>
  <c r="F845" i="1"/>
  <c r="G845" i="1"/>
  <c r="H845" i="1" s="1"/>
  <c r="L845" i="1" s="1"/>
  <c r="I845" i="1"/>
  <c r="J845" i="1"/>
  <c r="K845" i="1"/>
  <c r="F846" i="1"/>
  <c r="G846" i="1"/>
  <c r="H846" i="1" s="1"/>
  <c r="L846" i="1" s="1"/>
  <c r="I846" i="1"/>
  <c r="J846" i="1"/>
  <c r="K846" i="1"/>
  <c r="F847" i="1"/>
  <c r="G847" i="1"/>
  <c r="H847" i="1"/>
  <c r="L847" i="1" s="1"/>
  <c r="I847" i="1"/>
  <c r="J847" i="1"/>
  <c r="K847" i="1"/>
  <c r="F848" i="1"/>
  <c r="G848" i="1"/>
  <c r="H848" i="1"/>
  <c r="L848" i="1" s="1"/>
  <c r="I848" i="1"/>
  <c r="J848" i="1"/>
  <c r="K848" i="1"/>
  <c r="F849" i="1"/>
  <c r="G849" i="1"/>
  <c r="H849" i="1" s="1"/>
  <c r="L849" i="1" s="1"/>
  <c r="I849" i="1"/>
  <c r="J849" i="1"/>
  <c r="K849" i="1"/>
  <c r="F850" i="1"/>
  <c r="G850" i="1"/>
  <c r="H850" i="1"/>
  <c r="I850" i="1"/>
  <c r="J850" i="1"/>
  <c r="K850" i="1"/>
  <c r="F851" i="1"/>
  <c r="G851" i="1"/>
  <c r="H851" i="1" s="1"/>
  <c r="I851" i="1"/>
  <c r="J851" i="1"/>
  <c r="K851" i="1"/>
  <c r="L851" i="1"/>
  <c r="F852" i="1"/>
  <c r="G852" i="1"/>
  <c r="H852" i="1"/>
  <c r="I852" i="1"/>
  <c r="J852" i="1"/>
  <c r="K852" i="1"/>
  <c r="L852" i="1"/>
  <c r="F853" i="1"/>
  <c r="G853" i="1"/>
  <c r="H853" i="1" s="1"/>
  <c r="L853" i="1" s="1"/>
  <c r="I853" i="1"/>
  <c r="J853" i="1"/>
  <c r="K853" i="1"/>
  <c r="F854" i="1"/>
  <c r="G854" i="1"/>
  <c r="H854" i="1" s="1"/>
  <c r="L854" i="1" s="1"/>
  <c r="I854" i="1"/>
  <c r="J854" i="1"/>
  <c r="K854" i="1"/>
  <c r="F855" i="1"/>
  <c r="G855" i="1"/>
  <c r="H855" i="1" s="1"/>
  <c r="L855" i="1" s="1"/>
  <c r="I855" i="1"/>
  <c r="J855" i="1"/>
  <c r="K855" i="1"/>
  <c r="F856" i="1"/>
  <c r="G856" i="1"/>
  <c r="H856" i="1"/>
  <c r="L856" i="1" s="1"/>
  <c r="I856" i="1"/>
  <c r="J856" i="1"/>
  <c r="K856" i="1"/>
  <c r="F857" i="1"/>
  <c r="G857" i="1"/>
  <c r="H857" i="1" s="1"/>
  <c r="L857" i="1" s="1"/>
  <c r="I857" i="1"/>
  <c r="J857" i="1"/>
  <c r="K857" i="1"/>
  <c r="F858" i="1"/>
  <c r="G858" i="1"/>
  <c r="H858" i="1"/>
  <c r="L858" i="1" s="1"/>
  <c r="I858" i="1"/>
  <c r="J858" i="1"/>
  <c r="K858" i="1"/>
  <c r="F859" i="1"/>
  <c r="G859" i="1"/>
  <c r="H859" i="1" s="1"/>
  <c r="L859" i="1" s="1"/>
  <c r="I859" i="1"/>
  <c r="J859" i="1"/>
  <c r="K859" i="1"/>
  <c r="F860" i="1"/>
  <c r="G860" i="1"/>
  <c r="H860" i="1"/>
  <c r="I860" i="1"/>
  <c r="J860" i="1"/>
  <c r="K860" i="1"/>
  <c r="L860" i="1"/>
  <c r="F861" i="1"/>
  <c r="G861" i="1"/>
  <c r="H861" i="1" s="1"/>
  <c r="L861" i="1" s="1"/>
  <c r="I861" i="1"/>
  <c r="J861" i="1"/>
  <c r="K861" i="1"/>
  <c r="F862" i="1"/>
  <c r="G862" i="1"/>
  <c r="H862" i="1" s="1"/>
  <c r="I862" i="1"/>
  <c r="J862" i="1"/>
  <c r="K862" i="1"/>
  <c r="L862" i="1"/>
  <c r="F863" i="1"/>
  <c r="G863" i="1"/>
  <c r="H863" i="1" s="1"/>
  <c r="L863" i="1" s="1"/>
  <c r="I863" i="1"/>
  <c r="J863" i="1"/>
  <c r="K863" i="1"/>
  <c r="F864" i="1"/>
  <c r="G864" i="1"/>
  <c r="H864" i="1"/>
  <c r="L864" i="1" s="1"/>
  <c r="I864" i="1"/>
  <c r="J864" i="1"/>
  <c r="K864" i="1"/>
  <c r="F865" i="1"/>
  <c r="G865" i="1"/>
  <c r="H865" i="1" s="1"/>
  <c r="L865" i="1" s="1"/>
  <c r="I865" i="1"/>
  <c r="J865" i="1"/>
  <c r="K865" i="1"/>
  <c r="F866" i="1"/>
  <c r="G866" i="1"/>
  <c r="H866" i="1"/>
  <c r="L866" i="1" s="1"/>
  <c r="I866" i="1"/>
  <c r="J866" i="1"/>
  <c r="K866" i="1"/>
  <c r="F867" i="1"/>
  <c r="G867" i="1"/>
  <c r="H867" i="1" s="1"/>
  <c r="L867" i="1" s="1"/>
  <c r="I867" i="1"/>
  <c r="J867" i="1"/>
  <c r="K867" i="1"/>
  <c r="F868" i="1"/>
  <c r="G868" i="1"/>
  <c r="H868" i="1"/>
  <c r="L868" i="1" s="1"/>
  <c r="I868" i="1"/>
  <c r="J868" i="1"/>
  <c r="K868" i="1"/>
  <c r="F869" i="1"/>
  <c r="G869" i="1"/>
  <c r="H869" i="1" s="1"/>
  <c r="L869" i="1" s="1"/>
  <c r="I869" i="1"/>
  <c r="J869" i="1"/>
  <c r="K869" i="1"/>
  <c r="F870" i="1"/>
  <c r="G870" i="1"/>
  <c r="H870" i="1" s="1"/>
  <c r="I870" i="1"/>
  <c r="J870" i="1"/>
  <c r="K870" i="1"/>
  <c r="L870" i="1"/>
  <c r="F871" i="1"/>
  <c r="G871" i="1"/>
  <c r="H871" i="1"/>
  <c r="L871" i="1" s="1"/>
  <c r="I871" i="1"/>
  <c r="J871" i="1"/>
  <c r="K871" i="1"/>
  <c r="F872" i="1"/>
  <c r="G872" i="1"/>
  <c r="H872" i="1"/>
  <c r="L872" i="1" s="1"/>
  <c r="I872" i="1"/>
  <c r="J872" i="1"/>
  <c r="K872" i="1"/>
  <c r="F873" i="1"/>
  <c r="G873" i="1"/>
  <c r="H873" i="1" s="1"/>
  <c r="L873" i="1" s="1"/>
  <c r="I873" i="1"/>
  <c r="J873" i="1"/>
  <c r="K873" i="1"/>
  <c r="F874" i="1"/>
  <c r="G874" i="1"/>
  <c r="H874" i="1"/>
  <c r="L874" i="1" s="1"/>
  <c r="I874" i="1"/>
  <c r="J874" i="1"/>
  <c r="K874" i="1"/>
  <c r="F875" i="1"/>
  <c r="G875" i="1"/>
  <c r="H875" i="1" s="1"/>
  <c r="L875" i="1" s="1"/>
  <c r="I875" i="1"/>
  <c r="J875" i="1"/>
  <c r="K875" i="1"/>
  <c r="F876" i="1"/>
  <c r="G876" i="1"/>
  <c r="H876" i="1"/>
  <c r="L876" i="1" s="1"/>
  <c r="I876" i="1"/>
  <c r="J876" i="1"/>
  <c r="K876" i="1"/>
  <c r="F877" i="1"/>
  <c r="G877" i="1"/>
  <c r="H877" i="1" s="1"/>
  <c r="L877" i="1" s="1"/>
  <c r="I877" i="1"/>
  <c r="J877" i="1"/>
  <c r="K877" i="1"/>
  <c r="F878" i="1"/>
  <c r="G878" i="1"/>
  <c r="H878" i="1" s="1"/>
  <c r="I878" i="1"/>
  <c r="J878" i="1"/>
  <c r="K878" i="1"/>
  <c r="L878" i="1"/>
  <c r="F879" i="1"/>
  <c r="G879" i="1"/>
  <c r="H879" i="1"/>
  <c r="L879" i="1" s="1"/>
  <c r="I879" i="1"/>
  <c r="J879" i="1"/>
  <c r="K879" i="1"/>
  <c r="F880" i="1"/>
  <c r="G880" i="1"/>
  <c r="H880" i="1"/>
  <c r="L880" i="1" s="1"/>
  <c r="I880" i="1"/>
  <c r="J880" i="1"/>
  <c r="K880" i="1"/>
  <c r="F881" i="1"/>
  <c r="G881" i="1"/>
  <c r="H881" i="1" s="1"/>
  <c r="L881" i="1" s="1"/>
  <c r="I881" i="1"/>
  <c r="J881" i="1"/>
  <c r="K881" i="1"/>
  <c r="F882" i="1"/>
  <c r="G882" i="1"/>
  <c r="H882" i="1"/>
  <c r="L882" i="1" s="1"/>
  <c r="I882" i="1"/>
  <c r="J882" i="1"/>
  <c r="K882" i="1"/>
  <c r="F883" i="1"/>
  <c r="G883" i="1"/>
  <c r="H883" i="1" s="1"/>
  <c r="L883" i="1" s="1"/>
  <c r="I883" i="1"/>
  <c r="J883" i="1"/>
  <c r="K883" i="1"/>
  <c r="F884" i="1"/>
  <c r="G884" i="1"/>
  <c r="H884" i="1"/>
  <c r="L884" i="1" s="1"/>
  <c r="I884" i="1"/>
  <c r="J884" i="1"/>
  <c r="K884" i="1"/>
  <c r="F885" i="1"/>
  <c r="G885" i="1"/>
  <c r="H885" i="1" s="1"/>
  <c r="L885" i="1" s="1"/>
  <c r="I885" i="1"/>
  <c r="J885" i="1"/>
  <c r="K885" i="1"/>
  <c r="F886" i="1"/>
  <c r="G886" i="1"/>
  <c r="H886" i="1" s="1"/>
  <c r="I886" i="1"/>
  <c r="J886" i="1"/>
  <c r="K886" i="1"/>
  <c r="L886" i="1"/>
  <c r="F887" i="1"/>
  <c r="G887" i="1"/>
  <c r="H887" i="1"/>
  <c r="L887" i="1" s="1"/>
  <c r="I887" i="1"/>
  <c r="J887" i="1"/>
  <c r="K887" i="1"/>
  <c r="F888" i="1"/>
  <c r="G888" i="1"/>
  <c r="H888" i="1"/>
  <c r="L888" i="1" s="1"/>
  <c r="I888" i="1"/>
  <c r="J888" i="1"/>
  <c r="K888" i="1"/>
  <c r="F889" i="1"/>
  <c r="G889" i="1"/>
  <c r="H889" i="1" s="1"/>
  <c r="L889" i="1" s="1"/>
  <c r="I889" i="1"/>
  <c r="J889" i="1"/>
  <c r="K889" i="1"/>
  <c r="F890" i="1"/>
  <c r="G890" i="1"/>
  <c r="H890" i="1"/>
  <c r="I890" i="1"/>
  <c r="J890" i="1"/>
  <c r="K890" i="1"/>
  <c r="F891" i="1"/>
  <c r="G891" i="1"/>
  <c r="H891" i="1" s="1"/>
  <c r="L891" i="1" s="1"/>
  <c r="I891" i="1"/>
  <c r="J891" i="1"/>
  <c r="K891" i="1"/>
  <c r="F892" i="1"/>
  <c r="G892" i="1"/>
  <c r="H892" i="1"/>
  <c r="L892" i="1" s="1"/>
  <c r="I892" i="1"/>
  <c r="J892" i="1"/>
  <c r="K892" i="1"/>
  <c r="F893" i="1"/>
  <c r="G893" i="1"/>
  <c r="H893" i="1" s="1"/>
  <c r="L893" i="1" s="1"/>
  <c r="I893" i="1"/>
  <c r="J893" i="1"/>
  <c r="K893" i="1"/>
  <c r="F894" i="1"/>
  <c r="G894" i="1"/>
  <c r="H894" i="1" s="1"/>
  <c r="I894" i="1"/>
  <c r="J894" i="1"/>
  <c r="K894" i="1"/>
  <c r="L894" i="1"/>
  <c r="F895" i="1"/>
  <c r="G895" i="1"/>
  <c r="H895" i="1"/>
  <c r="L895" i="1" s="1"/>
  <c r="I895" i="1"/>
  <c r="J895" i="1"/>
  <c r="K895" i="1"/>
  <c r="F896" i="1"/>
  <c r="G896" i="1"/>
  <c r="H896" i="1"/>
  <c r="L896" i="1" s="1"/>
  <c r="I896" i="1"/>
  <c r="J896" i="1"/>
  <c r="K896" i="1"/>
  <c r="F897" i="1"/>
  <c r="G897" i="1"/>
  <c r="H897" i="1" s="1"/>
  <c r="L897" i="1" s="1"/>
  <c r="I897" i="1"/>
  <c r="J897" i="1"/>
  <c r="K897" i="1"/>
  <c r="F898" i="1"/>
  <c r="G898" i="1"/>
  <c r="H898" i="1"/>
  <c r="L898" i="1" s="1"/>
  <c r="I898" i="1"/>
  <c r="J898" i="1"/>
  <c r="K898" i="1"/>
  <c r="F899" i="1"/>
  <c r="G899" i="1"/>
  <c r="H899" i="1" s="1"/>
  <c r="L899" i="1" s="1"/>
  <c r="I899" i="1"/>
  <c r="J899" i="1"/>
  <c r="K899" i="1"/>
  <c r="F900" i="1"/>
  <c r="G900" i="1"/>
  <c r="H900" i="1"/>
  <c r="L900" i="1" s="1"/>
  <c r="I900" i="1"/>
  <c r="J900" i="1"/>
  <c r="K900" i="1"/>
  <c r="F901" i="1"/>
  <c r="G901" i="1"/>
  <c r="H901" i="1" s="1"/>
  <c r="L901" i="1" s="1"/>
  <c r="I901" i="1"/>
  <c r="J901" i="1"/>
  <c r="K901" i="1"/>
  <c r="F902" i="1"/>
  <c r="G902" i="1"/>
  <c r="H902" i="1" s="1"/>
  <c r="I902" i="1"/>
  <c r="J902" i="1"/>
  <c r="K902" i="1"/>
  <c r="L902" i="1"/>
  <c r="F903" i="1"/>
  <c r="G903" i="1"/>
  <c r="H903" i="1"/>
  <c r="L903" i="1" s="1"/>
  <c r="I903" i="1"/>
  <c r="J903" i="1"/>
  <c r="K903" i="1"/>
  <c r="F904" i="1"/>
  <c r="G904" i="1"/>
  <c r="H904" i="1"/>
  <c r="L904" i="1" s="1"/>
  <c r="I904" i="1"/>
  <c r="J904" i="1"/>
  <c r="K904" i="1"/>
  <c r="F905" i="1"/>
  <c r="G905" i="1"/>
  <c r="H905" i="1" s="1"/>
  <c r="L905" i="1" s="1"/>
  <c r="I905" i="1"/>
  <c r="J905" i="1"/>
  <c r="K905" i="1"/>
  <c r="F906" i="1"/>
  <c r="G906" i="1"/>
  <c r="H906" i="1"/>
  <c r="L906" i="1" s="1"/>
  <c r="I906" i="1"/>
  <c r="J906" i="1"/>
  <c r="K906" i="1"/>
  <c r="F907" i="1"/>
  <c r="G907" i="1"/>
  <c r="H907" i="1" s="1"/>
  <c r="L907" i="1" s="1"/>
  <c r="I907" i="1"/>
  <c r="J907" i="1"/>
  <c r="K907" i="1"/>
  <c r="F908" i="1"/>
  <c r="G908" i="1"/>
  <c r="H908" i="1"/>
  <c r="L908" i="1" s="1"/>
  <c r="I908" i="1"/>
  <c r="J908" i="1"/>
  <c r="K908" i="1"/>
  <c r="F909" i="1"/>
  <c r="G909" i="1"/>
  <c r="H909" i="1" s="1"/>
  <c r="L909" i="1" s="1"/>
  <c r="I909" i="1"/>
  <c r="J909" i="1"/>
  <c r="K909" i="1"/>
  <c r="F910" i="1"/>
  <c r="G910" i="1"/>
  <c r="H910" i="1" s="1"/>
  <c r="I910" i="1"/>
  <c r="J910" i="1"/>
  <c r="K910" i="1"/>
  <c r="L910" i="1"/>
  <c r="F911" i="1"/>
  <c r="G911" i="1"/>
  <c r="H911" i="1"/>
  <c r="L911" i="1" s="1"/>
  <c r="I911" i="1"/>
  <c r="J911" i="1"/>
  <c r="K911" i="1"/>
  <c r="F912" i="1"/>
  <c r="G912" i="1"/>
  <c r="H912" i="1"/>
  <c r="L912" i="1" s="1"/>
  <c r="I912" i="1"/>
  <c r="J912" i="1"/>
  <c r="K912" i="1"/>
  <c r="F913" i="1"/>
  <c r="G913" i="1"/>
  <c r="H913" i="1" s="1"/>
  <c r="L913" i="1" s="1"/>
  <c r="I913" i="1"/>
  <c r="J913" i="1"/>
  <c r="K913" i="1"/>
  <c r="F914" i="1"/>
  <c r="G914" i="1"/>
  <c r="H914" i="1"/>
  <c r="I914" i="1"/>
  <c r="J914" i="1"/>
  <c r="K914" i="1"/>
  <c r="F915" i="1"/>
  <c r="G915" i="1"/>
  <c r="H915" i="1" s="1"/>
  <c r="L915" i="1" s="1"/>
  <c r="I915" i="1"/>
  <c r="J915" i="1"/>
  <c r="K915" i="1"/>
  <c r="F916" i="1"/>
  <c r="G916" i="1"/>
  <c r="H916" i="1"/>
  <c r="L916" i="1" s="1"/>
  <c r="I916" i="1"/>
  <c r="J916" i="1"/>
  <c r="K916" i="1"/>
  <c r="F917" i="1"/>
  <c r="G917" i="1"/>
  <c r="H917" i="1" s="1"/>
  <c r="L917" i="1" s="1"/>
  <c r="I917" i="1"/>
  <c r="J917" i="1"/>
  <c r="K917" i="1"/>
  <c r="F918" i="1"/>
  <c r="G918" i="1"/>
  <c r="H918" i="1" s="1"/>
  <c r="L918" i="1" s="1"/>
  <c r="I918" i="1"/>
  <c r="J918" i="1"/>
  <c r="K918" i="1"/>
  <c r="F919" i="1"/>
  <c r="G919" i="1"/>
  <c r="H919" i="1" s="1"/>
  <c r="L919" i="1" s="1"/>
  <c r="I919" i="1"/>
  <c r="J919" i="1"/>
  <c r="K919" i="1"/>
  <c r="F920" i="1"/>
  <c r="G920" i="1"/>
  <c r="H920" i="1"/>
  <c r="L920" i="1" s="1"/>
  <c r="I920" i="1"/>
  <c r="J920" i="1"/>
  <c r="K920" i="1"/>
  <c r="F921" i="1"/>
  <c r="G921" i="1"/>
  <c r="H921" i="1" s="1"/>
  <c r="I921" i="1"/>
  <c r="J921" i="1"/>
  <c r="K921" i="1"/>
  <c r="F922" i="1"/>
  <c r="G922" i="1"/>
  <c r="H922" i="1"/>
  <c r="I922" i="1"/>
  <c r="J922" i="1"/>
  <c r="K922" i="1"/>
  <c r="L922" i="1"/>
  <c r="F923" i="1"/>
  <c r="G923" i="1"/>
  <c r="H923" i="1" s="1"/>
  <c r="L923" i="1" s="1"/>
  <c r="I923" i="1"/>
  <c r="J923" i="1"/>
  <c r="K923" i="1"/>
  <c r="F924" i="1"/>
  <c r="G924" i="1"/>
  <c r="H924" i="1"/>
  <c r="I924" i="1"/>
  <c r="J924" i="1"/>
  <c r="K924" i="1"/>
  <c r="L924" i="1"/>
  <c r="F925" i="1"/>
  <c r="G925" i="1"/>
  <c r="H925" i="1" s="1"/>
  <c r="L925" i="1" s="1"/>
  <c r="I925" i="1"/>
  <c r="J925" i="1"/>
  <c r="K925" i="1"/>
  <c r="F926" i="1"/>
  <c r="G926" i="1"/>
  <c r="H926" i="1" s="1"/>
  <c r="L926" i="1" s="1"/>
  <c r="I926" i="1"/>
  <c r="J926" i="1"/>
  <c r="K926" i="1"/>
  <c r="F927" i="1"/>
  <c r="G927" i="1"/>
  <c r="H927" i="1"/>
  <c r="I927" i="1"/>
  <c r="J927" i="1"/>
  <c r="K927" i="1"/>
  <c r="L927" i="1"/>
  <c r="F928" i="1"/>
  <c r="G928" i="1"/>
  <c r="H928" i="1"/>
  <c r="I928" i="1"/>
  <c r="J928" i="1"/>
  <c r="K928" i="1"/>
  <c r="L928" i="1"/>
  <c r="F929" i="1"/>
  <c r="G929" i="1"/>
  <c r="H929" i="1" s="1"/>
  <c r="I929" i="1"/>
  <c r="J929" i="1"/>
  <c r="K929" i="1"/>
  <c r="F930" i="1"/>
  <c r="G930" i="1"/>
  <c r="H930" i="1"/>
  <c r="L930" i="1" s="1"/>
  <c r="I930" i="1"/>
  <c r="J930" i="1"/>
  <c r="K930" i="1"/>
  <c r="F931" i="1"/>
  <c r="G931" i="1"/>
  <c r="H931" i="1" s="1"/>
  <c r="L931" i="1" s="1"/>
  <c r="I931" i="1"/>
  <c r="J931" i="1"/>
  <c r="K931" i="1"/>
  <c r="F932" i="1"/>
  <c r="G932" i="1"/>
  <c r="H932" i="1"/>
  <c r="L932" i="1" s="1"/>
  <c r="I932" i="1"/>
  <c r="J932" i="1"/>
  <c r="K932" i="1"/>
  <c r="F933" i="1"/>
  <c r="G933" i="1"/>
  <c r="H933" i="1" s="1"/>
  <c r="L933" i="1" s="1"/>
  <c r="I933" i="1"/>
  <c r="J933" i="1"/>
  <c r="K933" i="1"/>
  <c r="F934" i="1"/>
  <c r="G934" i="1"/>
  <c r="H934" i="1" s="1"/>
  <c r="L934" i="1" s="1"/>
  <c r="I934" i="1"/>
  <c r="J934" i="1"/>
  <c r="K934" i="1"/>
  <c r="F935" i="1"/>
  <c r="G935" i="1"/>
  <c r="H935" i="1"/>
  <c r="L935" i="1" s="1"/>
  <c r="I935" i="1"/>
  <c r="J935" i="1"/>
  <c r="K935" i="1"/>
  <c r="F936" i="1"/>
  <c r="G936" i="1"/>
  <c r="H936" i="1"/>
  <c r="L936" i="1" s="1"/>
  <c r="I936" i="1"/>
  <c r="J936" i="1"/>
  <c r="K936" i="1"/>
  <c r="F937" i="1"/>
  <c r="G937" i="1"/>
  <c r="H937" i="1" s="1"/>
  <c r="L937" i="1" s="1"/>
  <c r="I937" i="1"/>
  <c r="J937" i="1"/>
  <c r="K937" i="1"/>
  <c r="F938" i="1"/>
  <c r="G938" i="1"/>
  <c r="H938" i="1"/>
  <c r="I938" i="1"/>
  <c r="J938" i="1"/>
  <c r="K938" i="1"/>
  <c r="L938" i="1"/>
  <c r="F939" i="1"/>
  <c r="G939" i="1"/>
  <c r="H939" i="1" s="1"/>
  <c r="L939" i="1" s="1"/>
  <c r="I939" i="1"/>
  <c r="J939" i="1"/>
  <c r="K939" i="1"/>
  <c r="F940" i="1"/>
  <c r="G940" i="1"/>
  <c r="H940" i="1" s="1"/>
  <c r="L940" i="1" s="1"/>
  <c r="I940" i="1"/>
  <c r="J940" i="1"/>
  <c r="K940" i="1"/>
  <c r="F941" i="1"/>
  <c r="G941" i="1"/>
  <c r="H941" i="1" s="1"/>
  <c r="L941" i="1" s="1"/>
  <c r="I941" i="1"/>
  <c r="J941" i="1"/>
  <c r="K941" i="1"/>
  <c r="F942" i="1"/>
  <c r="G942" i="1"/>
  <c r="H942" i="1"/>
  <c r="L942" i="1" s="1"/>
  <c r="I942" i="1"/>
  <c r="J942" i="1"/>
  <c r="K942" i="1"/>
  <c r="F943" i="1"/>
  <c r="G943" i="1"/>
  <c r="H943" i="1" s="1"/>
  <c r="L943" i="1" s="1"/>
  <c r="I943" i="1"/>
  <c r="J943" i="1"/>
  <c r="K943" i="1"/>
  <c r="F944" i="1"/>
  <c r="G944" i="1"/>
  <c r="H944" i="1"/>
  <c r="L944" i="1" s="1"/>
  <c r="I944" i="1"/>
  <c r="J944" i="1"/>
  <c r="K944" i="1"/>
  <c r="F945" i="1"/>
  <c r="G945" i="1"/>
  <c r="H945" i="1" s="1"/>
  <c r="I945" i="1"/>
  <c r="J945" i="1"/>
  <c r="K945" i="1"/>
  <c r="L945" i="1"/>
  <c r="F946" i="1"/>
  <c r="G946" i="1"/>
  <c r="H946" i="1" s="1"/>
  <c r="L946" i="1" s="1"/>
  <c r="I946" i="1"/>
  <c r="J946" i="1"/>
  <c r="K946" i="1"/>
  <c r="F947" i="1"/>
  <c r="G947" i="1"/>
  <c r="H947" i="1" s="1"/>
  <c r="L947" i="1" s="1"/>
  <c r="I947" i="1"/>
  <c r="J947" i="1"/>
  <c r="K947" i="1"/>
  <c r="F948" i="1"/>
  <c r="G948" i="1"/>
  <c r="H948" i="1"/>
  <c r="L948" i="1" s="1"/>
  <c r="I948" i="1"/>
  <c r="J948" i="1"/>
  <c r="K948" i="1"/>
  <c r="F949" i="1"/>
  <c r="G949" i="1"/>
  <c r="H949" i="1" s="1"/>
  <c r="L949" i="1" s="1"/>
  <c r="I949" i="1"/>
  <c r="J949" i="1"/>
  <c r="K949" i="1"/>
  <c r="F950" i="1"/>
  <c r="G950" i="1"/>
  <c r="H950" i="1" s="1"/>
  <c r="L950" i="1" s="1"/>
  <c r="I950" i="1"/>
  <c r="J950" i="1"/>
  <c r="K950" i="1"/>
  <c r="F951" i="1"/>
  <c r="G951" i="1"/>
  <c r="H951" i="1" s="1"/>
  <c r="L951" i="1" s="1"/>
  <c r="I951" i="1"/>
  <c r="J951" i="1"/>
  <c r="K951" i="1"/>
  <c r="F952" i="1"/>
  <c r="G952" i="1"/>
  <c r="H952" i="1"/>
  <c r="I952" i="1"/>
  <c r="J952" i="1"/>
  <c r="K952" i="1"/>
  <c r="L952" i="1"/>
  <c r="F953" i="1"/>
  <c r="G953" i="1"/>
  <c r="H953" i="1" s="1"/>
  <c r="L953" i="1" s="1"/>
  <c r="I953" i="1"/>
  <c r="J953" i="1"/>
  <c r="K953" i="1"/>
  <c r="F954" i="1"/>
  <c r="G954" i="1"/>
  <c r="H954" i="1" s="1"/>
  <c r="L954" i="1" s="1"/>
  <c r="I954" i="1"/>
  <c r="J954" i="1"/>
  <c r="K954" i="1"/>
  <c r="F955" i="1"/>
  <c r="G955" i="1"/>
  <c r="H955" i="1" s="1"/>
  <c r="L955" i="1" s="1"/>
  <c r="I955" i="1"/>
  <c r="J955" i="1"/>
  <c r="K955" i="1"/>
  <c r="F956" i="1"/>
  <c r="G956" i="1"/>
  <c r="H956" i="1"/>
  <c r="L956" i="1" s="1"/>
  <c r="I956" i="1"/>
  <c r="J956" i="1"/>
  <c r="K956" i="1"/>
  <c r="F957" i="1"/>
  <c r="G957" i="1"/>
  <c r="H957" i="1"/>
  <c r="L957" i="1" s="1"/>
  <c r="I957" i="1"/>
  <c r="J957" i="1"/>
  <c r="K957" i="1"/>
  <c r="F958" i="1"/>
  <c r="G958" i="1"/>
  <c r="H958" i="1" s="1"/>
  <c r="L958" i="1" s="1"/>
  <c r="I958" i="1"/>
  <c r="J958" i="1"/>
  <c r="K958" i="1"/>
  <c r="F959" i="1"/>
  <c r="G959" i="1"/>
  <c r="H959" i="1" s="1"/>
  <c r="L959" i="1" s="1"/>
  <c r="I959" i="1"/>
  <c r="J959" i="1"/>
  <c r="K959" i="1"/>
  <c r="F960" i="1"/>
  <c r="G960" i="1"/>
  <c r="H960" i="1"/>
  <c r="I960" i="1"/>
  <c r="J960" i="1"/>
  <c r="K960" i="1"/>
  <c r="L960" i="1"/>
  <c r="F961" i="1"/>
  <c r="G961" i="1"/>
  <c r="H961" i="1" s="1"/>
  <c r="L961" i="1" s="1"/>
  <c r="I961" i="1"/>
  <c r="J961" i="1"/>
  <c r="K961" i="1"/>
  <c r="F962" i="1"/>
  <c r="G962" i="1"/>
  <c r="H962" i="1" s="1"/>
  <c r="L962" i="1" s="1"/>
  <c r="I962" i="1"/>
  <c r="J962" i="1"/>
  <c r="K962" i="1"/>
  <c r="F963" i="1"/>
  <c r="G963" i="1"/>
  <c r="H963" i="1" s="1"/>
  <c r="L963" i="1" s="1"/>
  <c r="I963" i="1"/>
  <c r="J963" i="1"/>
  <c r="K963" i="1"/>
  <c r="F964" i="1"/>
  <c r="G964" i="1"/>
  <c r="H964" i="1"/>
  <c r="L964" i="1" s="1"/>
  <c r="I964" i="1"/>
  <c r="J964" i="1"/>
  <c r="K964" i="1"/>
  <c r="F965" i="1"/>
  <c r="G965" i="1"/>
  <c r="H965" i="1"/>
  <c r="L965" i="1" s="1"/>
  <c r="I965" i="1"/>
  <c r="J965" i="1"/>
  <c r="K965" i="1"/>
  <c r="F966" i="1"/>
  <c r="G966" i="1"/>
  <c r="H966" i="1" s="1"/>
  <c r="L966" i="1" s="1"/>
  <c r="I966" i="1"/>
  <c r="J966" i="1"/>
  <c r="K966" i="1"/>
  <c r="F967" i="1"/>
  <c r="G967" i="1"/>
  <c r="H967" i="1"/>
  <c r="L967" i="1" s="1"/>
  <c r="I967" i="1"/>
  <c r="J967" i="1"/>
  <c r="K967" i="1"/>
  <c r="F968" i="1"/>
  <c r="G968" i="1"/>
  <c r="H968" i="1"/>
  <c r="I968" i="1"/>
  <c r="J968" i="1"/>
  <c r="K968" i="1"/>
  <c r="L968" i="1"/>
  <c r="F969" i="1"/>
  <c r="G969" i="1"/>
  <c r="H969" i="1"/>
  <c r="I969" i="1"/>
  <c r="J969" i="1"/>
  <c r="K969" i="1"/>
  <c r="L969" i="1"/>
  <c r="F970" i="1"/>
  <c r="G970" i="1"/>
  <c r="H970" i="1" s="1"/>
  <c r="L970" i="1" s="1"/>
  <c r="I970" i="1"/>
  <c r="J970" i="1"/>
  <c r="K970" i="1"/>
  <c r="F971" i="1"/>
  <c r="G971" i="1"/>
  <c r="H971" i="1" s="1"/>
  <c r="L971" i="1" s="1"/>
  <c r="I971" i="1"/>
  <c r="J971" i="1"/>
  <c r="K971" i="1"/>
  <c r="F972" i="1"/>
  <c r="G972" i="1"/>
  <c r="H972" i="1"/>
  <c r="L972" i="1" s="1"/>
  <c r="I972" i="1"/>
  <c r="J972" i="1"/>
  <c r="K972" i="1"/>
  <c r="F973" i="1"/>
  <c r="G973" i="1"/>
  <c r="H973" i="1"/>
  <c r="L973" i="1" s="1"/>
  <c r="I973" i="1"/>
  <c r="J973" i="1"/>
  <c r="K973" i="1"/>
  <c r="F974" i="1"/>
  <c r="G974" i="1"/>
  <c r="H974" i="1" s="1"/>
  <c r="L974" i="1" s="1"/>
  <c r="I974" i="1"/>
  <c r="J974" i="1"/>
  <c r="K974" i="1"/>
  <c r="F975" i="1"/>
  <c r="G975" i="1"/>
  <c r="H975" i="1"/>
  <c r="L975" i="1" s="1"/>
  <c r="I975" i="1"/>
  <c r="J975" i="1"/>
  <c r="K975" i="1"/>
  <c r="F976" i="1"/>
  <c r="G976" i="1"/>
  <c r="H976" i="1"/>
  <c r="I976" i="1"/>
  <c r="J976" i="1"/>
  <c r="K976" i="1"/>
  <c r="L976" i="1"/>
  <c r="F977" i="1"/>
  <c r="G977" i="1"/>
  <c r="H977" i="1"/>
  <c r="I977" i="1"/>
  <c r="J977" i="1"/>
  <c r="K977" i="1"/>
  <c r="L977" i="1"/>
  <c r="F978" i="1"/>
  <c r="G978" i="1"/>
  <c r="H978" i="1" s="1"/>
  <c r="L978" i="1" s="1"/>
  <c r="I978" i="1"/>
  <c r="J978" i="1"/>
  <c r="K978" i="1"/>
  <c r="F979" i="1"/>
  <c r="G979" i="1"/>
  <c r="H979" i="1" s="1"/>
  <c r="L979" i="1" s="1"/>
  <c r="I979" i="1"/>
  <c r="J979" i="1"/>
  <c r="K979" i="1"/>
  <c r="F980" i="1"/>
  <c r="G980" i="1"/>
  <c r="H980" i="1"/>
  <c r="L980" i="1" s="1"/>
  <c r="I980" i="1"/>
  <c r="J980" i="1"/>
  <c r="K980" i="1"/>
  <c r="F981" i="1"/>
  <c r="G981" i="1"/>
  <c r="H981" i="1"/>
  <c r="L981" i="1" s="1"/>
  <c r="I981" i="1"/>
  <c r="J981" i="1"/>
  <c r="K981" i="1"/>
  <c r="F982" i="1"/>
  <c r="G982" i="1"/>
  <c r="H982" i="1" s="1"/>
  <c r="L982" i="1" s="1"/>
  <c r="I982" i="1"/>
  <c r="J982" i="1"/>
  <c r="K982" i="1"/>
  <c r="F983" i="1"/>
  <c r="G983" i="1"/>
  <c r="H983" i="1"/>
  <c r="L983" i="1" s="1"/>
  <c r="I983" i="1"/>
  <c r="J983" i="1"/>
  <c r="K983" i="1"/>
  <c r="F984" i="1"/>
  <c r="G984" i="1"/>
  <c r="H984" i="1"/>
  <c r="I984" i="1"/>
  <c r="J984" i="1"/>
  <c r="K984" i="1"/>
  <c r="L984" i="1"/>
  <c r="F985" i="1"/>
  <c r="G985" i="1"/>
  <c r="H985" i="1"/>
  <c r="I985" i="1"/>
  <c r="J985" i="1"/>
  <c r="K985" i="1"/>
  <c r="L985" i="1"/>
  <c r="F986" i="1"/>
  <c r="G986" i="1"/>
  <c r="H986" i="1" s="1"/>
  <c r="L986" i="1" s="1"/>
  <c r="I986" i="1"/>
  <c r="J986" i="1"/>
  <c r="K986" i="1"/>
  <c r="F987" i="1"/>
  <c r="G987" i="1"/>
  <c r="H987" i="1" s="1"/>
  <c r="L987" i="1" s="1"/>
  <c r="I987" i="1"/>
  <c r="J987" i="1"/>
  <c r="K987" i="1"/>
  <c r="F988" i="1"/>
  <c r="G988" i="1"/>
  <c r="H988" i="1"/>
  <c r="L988" i="1" s="1"/>
  <c r="I988" i="1"/>
  <c r="J988" i="1"/>
  <c r="K988" i="1"/>
  <c r="F989" i="1"/>
  <c r="G989" i="1"/>
  <c r="H989" i="1"/>
  <c r="L989" i="1" s="1"/>
  <c r="I989" i="1"/>
  <c r="J989" i="1"/>
  <c r="K989" i="1"/>
  <c r="F990" i="1"/>
  <c r="G990" i="1"/>
  <c r="H990" i="1" s="1"/>
  <c r="L990" i="1" s="1"/>
  <c r="I990" i="1"/>
  <c r="J990" i="1"/>
  <c r="K990" i="1"/>
  <c r="F991" i="1"/>
  <c r="G991" i="1"/>
  <c r="H991" i="1"/>
  <c r="L991" i="1" s="1"/>
  <c r="I991" i="1"/>
  <c r="J991" i="1"/>
  <c r="K991" i="1"/>
  <c r="F992" i="1"/>
  <c r="G992" i="1"/>
  <c r="H992" i="1"/>
  <c r="I992" i="1"/>
  <c r="J992" i="1"/>
  <c r="K992" i="1"/>
  <c r="L992" i="1"/>
  <c r="F993" i="1"/>
  <c r="G993" i="1"/>
  <c r="H993" i="1"/>
  <c r="I993" i="1"/>
  <c r="J993" i="1"/>
  <c r="K993" i="1"/>
  <c r="L993" i="1"/>
  <c r="F994" i="1"/>
  <c r="G994" i="1"/>
  <c r="H994" i="1" s="1"/>
  <c r="L994" i="1" s="1"/>
  <c r="I994" i="1"/>
  <c r="J994" i="1"/>
  <c r="K994" i="1"/>
  <c r="F995" i="1"/>
  <c r="G995" i="1"/>
  <c r="H995" i="1" s="1"/>
  <c r="L995" i="1" s="1"/>
  <c r="I995" i="1"/>
  <c r="J995" i="1"/>
  <c r="K995" i="1"/>
  <c r="F996" i="1"/>
  <c r="G996" i="1"/>
  <c r="H996" i="1"/>
  <c r="L996" i="1" s="1"/>
  <c r="I996" i="1"/>
  <c r="J996" i="1"/>
  <c r="K996" i="1"/>
  <c r="F997" i="1"/>
  <c r="G997" i="1"/>
  <c r="H997" i="1"/>
  <c r="L997" i="1" s="1"/>
  <c r="I997" i="1"/>
  <c r="J997" i="1"/>
  <c r="K997" i="1"/>
  <c r="F998" i="1"/>
  <c r="G998" i="1"/>
  <c r="H998" i="1" s="1"/>
  <c r="L998" i="1" s="1"/>
  <c r="I998" i="1"/>
  <c r="J998" i="1"/>
  <c r="K998" i="1"/>
  <c r="F999" i="1"/>
  <c r="G999" i="1"/>
  <c r="H999" i="1"/>
  <c r="L999" i="1" s="1"/>
  <c r="I999" i="1"/>
  <c r="J999" i="1"/>
  <c r="K999" i="1"/>
  <c r="F1000" i="1"/>
  <c r="G1000" i="1"/>
  <c r="H1000" i="1"/>
  <c r="I1000" i="1"/>
  <c r="J1000" i="1"/>
  <c r="K1000" i="1"/>
  <c r="L1000" i="1"/>
  <c r="F1001" i="1"/>
  <c r="G1001" i="1"/>
  <c r="H1001" i="1"/>
  <c r="I1001" i="1"/>
  <c r="J1001" i="1"/>
  <c r="K1001" i="1"/>
  <c r="L1001" i="1"/>
  <c r="L2" i="1"/>
  <c r="H2" i="1"/>
  <c r="K2" i="1"/>
  <c r="J2" i="1"/>
  <c r="I2" i="1"/>
  <c r="G2" i="1"/>
  <c r="L842" i="1" l="1"/>
  <c r="L810" i="1"/>
  <c r="L650" i="1"/>
  <c r="L615" i="1"/>
  <c r="L921" i="1"/>
  <c r="L850" i="1"/>
  <c r="L754" i="1"/>
  <c r="L722" i="1"/>
  <c r="L698" i="1"/>
  <c r="L666" i="1"/>
  <c r="L914" i="1"/>
  <c r="L890" i="1"/>
  <c r="L929" i="1"/>
  <c r="L802" i="1"/>
  <c r="L770" i="1"/>
  <c r="L706" i="1"/>
  <c r="L674" i="1"/>
  <c r="L621" i="1"/>
  <c r="L499" i="1"/>
  <c r="L571" i="1"/>
  <c r="L355" i="1"/>
  <c r="L322" i="1"/>
  <c r="L302" i="1"/>
  <c r="L38" i="1"/>
  <c r="L290" i="1"/>
  <c r="L286" i="1"/>
  <c r="F2" i="1" l="1"/>
</calcChain>
</file>

<file path=xl/sharedStrings.xml><?xml version="1.0" encoding="utf-8"?>
<sst xmlns="http://schemas.openxmlformats.org/spreadsheetml/2006/main" count="2662" uniqueCount="1375">
  <si>
    <t>Número de incidencia</t>
  </si>
  <si>
    <t>Tipo de Incidencia</t>
  </si>
  <si>
    <t>Llegada</t>
  </si>
  <si>
    <t>Respuesta</t>
  </si>
  <si>
    <t>Dept2-8381</t>
  </si>
  <si>
    <t>Bajo</t>
  </si>
  <si>
    <t>Dept5-472</t>
  </si>
  <si>
    <t>Medio</t>
  </si>
  <si>
    <t>Alto</t>
  </si>
  <si>
    <t>Dept1-16301</t>
  </si>
  <si>
    <t>Dept4-16321</t>
  </si>
  <si>
    <t>Dept2-25937</t>
  </si>
  <si>
    <t>Dept2-18576</t>
  </si>
  <si>
    <t>Dept5-2657</t>
  </si>
  <si>
    <t>Dept5-21016</t>
  </si>
  <si>
    <t>28/11/2012</t>
  </si>
  <si>
    <t>Dept4-11233</t>
  </si>
  <si>
    <t>26/08/2013</t>
  </si>
  <si>
    <t>14/01/2012</t>
  </si>
  <si>
    <t>24/02/2013</t>
  </si>
  <si>
    <t>19/08/2013</t>
  </si>
  <si>
    <t>Dept2-28498</t>
  </si>
  <si>
    <t>14/06/2013</t>
  </si>
  <si>
    <t>Dept5-16003</t>
  </si>
  <si>
    <t>20/04/2012</t>
  </si>
  <si>
    <t>Dept2-4814</t>
  </si>
  <si>
    <t>20/05/2012</t>
  </si>
  <si>
    <t>18/01/2012</t>
  </si>
  <si>
    <t>28/08/2013</t>
  </si>
  <si>
    <t>14/05/2012</t>
  </si>
  <si>
    <t>Dept1-23520</t>
  </si>
  <si>
    <t>23/08/2013</t>
  </si>
  <si>
    <t>21/06/2012</t>
  </si>
  <si>
    <t>23/05/2012</t>
  </si>
  <si>
    <t>21/04/2012</t>
  </si>
  <si>
    <t>15/04/2012</t>
  </si>
  <si>
    <t>23/12/2012</t>
  </si>
  <si>
    <t>19/06/2013</t>
  </si>
  <si>
    <t>16/03/2013</t>
  </si>
  <si>
    <t>Dept3-5720</t>
  </si>
  <si>
    <t>14/12/2012</t>
  </si>
  <si>
    <t>13/12/2013</t>
  </si>
  <si>
    <t>Dept2-11370</t>
  </si>
  <si>
    <t>14/09/2012</t>
  </si>
  <si>
    <t>15/03/2013</t>
  </si>
  <si>
    <t>18/12/2013</t>
  </si>
  <si>
    <t>13/10/2013</t>
  </si>
  <si>
    <t>22/04/2013</t>
  </si>
  <si>
    <t>15/10/2013</t>
  </si>
  <si>
    <t>30/06/2012</t>
  </si>
  <si>
    <t>25/03/2012</t>
  </si>
  <si>
    <t>25/10/2013</t>
  </si>
  <si>
    <t>17/03/2012</t>
  </si>
  <si>
    <t>13/07/2012</t>
  </si>
  <si>
    <t>30/11/2012</t>
  </si>
  <si>
    <t>13/11/2012</t>
  </si>
  <si>
    <t>20/07/2012</t>
  </si>
  <si>
    <t>30/10/2013</t>
  </si>
  <si>
    <t>15/05/2013</t>
  </si>
  <si>
    <t>17/10/2012</t>
  </si>
  <si>
    <t>16/08/2012</t>
  </si>
  <si>
    <t>21/10/2012</t>
  </si>
  <si>
    <t>28/12/2013</t>
  </si>
  <si>
    <t>29/01/2012</t>
  </si>
  <si>
    <t>17/04/2012</t>
  </si>
  <si>
    <t>28/04/2012</t>
  </si>
  <si>
    <t>14/09/2013</t>
  </si>
  <si>
    <t>19/03/2013</t>
  </si>
  <si>
    <t>26/02/2012</t>
  </si>
  <si>
    <t>26/06/2013</t>
  </si>
  <si>
    <t>30/12/2013</t>
  </si>
  <si>
    <t>20/08/2013</t>
  </si>
  <si>
    <t>16/01/2013</t>
  </si>
  <si>
    <t>19/06/2012</t>
  </si>
  <si>
    <t>15/07/2012</t>
  </si>
  <si>
    <t>30/08/2012</t>
  </si>
  <si>
    <t>13/08/2012</t>
  </si>
  <si>
    <t>23/04/2012</t>
  </si>
  <si>
    <t>19/07/2013</t>
  </si>
  <si>
    <t>Dept2-12514</t>
  </si>
  <si>
    <t>24/09/2012</t>
  </si>
  <si>
    <t>Dept6-6784</t>
  </si>
  <si>
    <t>27/06/2012</t>
  </si>
  <si>
    <t>26/10/2013</t>
  </si>
  <si>
    <t>13/01/2013</t>
  </si>
  <si>
    <t>19/03/2012</t>
  </si>
  <si>
    <t>25/09/2012</t>
  </si>
  <si>
    <t>16/08/2013</t>
  </si>
  <si>
    <t>25/07/2013</t>
  </si>
  <si>
    <t>21/05/2013</t>
  </si>
  <si>
    <t>29/12/2013</t>
  </si>
  <si>
    <t>21/11/2012</t>
  </si>
  <si>
    <t>28/03/2013</t>
  </si>
  <si>
    <t>29/09/2012</t>
  </si>
  <si>
    <t>22/05/2012</t>
  </si>
  <si>
    <t>25/04/2012</t>
  </si>
  <si>
    <t>29/05/2012</t>
  </si>
  <si>
    <t>15/09/2012</t>
  </si>
  <si>
    <t>14/03/2012</t>
  </si>
  <si>
    <t>27/11/2012</t>
  </si>
  <si>
    <t>18/02/2012</t>
  </si>
  <si>
    <t>14/10/2013</t>
  </si>
  <si>
    <t>26/04/2012</t>
  </si>
  <si>
    <t>Dept3-22800</t>
  </si>
  <si>
    <t>29/04/2012</t>
  </si>
  <si>
    <t>22/03/2012</t>
  </si>
  <si>
    <t>29/10/2013</t>
  </si>
  <si>
    <t>24/06/2012</t>
  </si>
  <si>
    <t>21/12/2012</t>
  </si>
  <si>
    <t>15/06/2013</t>
  </si>
  <si>
    <t>18/02/2013</t>
  </si>
  <si>
    <t>29/05/2013</t>
  </si>
  <si>
    <t>25/08/2012</t>
  </si>
  <si>
    <t>29/04/2013</t>
  </si>
  <si>
    <t>22/01/2012</t>
  </si>
  <si>
    <t>13/04/2013</t>
  </si>
  <si>
    <t>25/01/2012</t>
  </si>
  <si>
    <t>15/04/2013</t>
  </si>
  <si>
    <t>27/06/2013</t>
  </si>
  <si>
    <t>21/02/2012</t>
  </si>
  <si>
    <t>16/12/2012</t>
  </si>
  <si>
    <t>25/06/2012</t>
  </si>
  <si>
    <t>24/01/2012</t>
  </si>
  <si>
    <t>25/11/2013</t>
  </si>
  <si>
    <t>23/09/2013</t>
  </si>
  <si>
    <t>16/09/2012</t>
  </si>
  <si>
    <t>25/05/2013</t>
  </si>
  <si>
    <t>20/09/2012</t>
  </si>
  <si>
    <t>20/11/2013</t>
  </si>
  <si>
    <t>28/06/2012</t>
  </si>
  <si>
    <t>14/10/2012</t>
  </si>
  <si>
    <t>19/09/2013</t>
  </si>
  <si>
    <t>21/08/2013</t>
  </si>
  <si>
    <t>22/06/2012</t>
  </si>
  <si>
    <t>14/11/2012</t>
  </si>
  <si>
    <t>16/11/2012</t>
  </si>
  <si>
    <t>26/05/2013</t>
  </si>
  <si>
    <t>24/11/2013</t>
  </si>
  <si>
    <t>26/03/2012</t>
  </si>
  <si>
    <t>23/07/2013</t>
  </si>
  <si>
    <t>24/08/2013</t>
  </si>
  <si>
    <t>23/06/2012</t>
  </si>
  <si>
    <t>19/05/2012</t>
  </si>
  <si>
    <t>20/07/2013</t>
  </si>
  <si>
    <t>19/11/2012</t>
  </si>
  <si>
    <t>30/09/2013</t>
  </si>
  <si>
    <t>30/08/2013</t>
  </si>
  <si>
    <t>18/11/2012</t>
  </si>
  <si>
    <t>27/10/2013</t>
  </si>
  <si>
    <t>23/12/2013</t>
  </si>
  <si>
    <t>21/10/2013</t>
  </si>
  <si>
    <t>17/08/2012</t>
  </si>
  <si>
    <t>29/03/2013</t>
  </si>
  <si>
    <t>15/08/2013</t>
  </si>
  <si>
    <t>24/05/2012</t>
  </si>
  <si>
    <t>17/06/2012</t>
  </si>
  <si>
    <t>19/02/2012</t>
  </si>
  <si>
    <t>28/05/2012</t>
  </si>
  <si>
    <t>16/02/2013</t>
  </si>
  <si>
    <t>24/05/2013</t>
  </si>
  <si>
    <t>28/11/2013</t>
  </si>
  <si>
    <t>29/11/2012</t>
  </si>
  <si>
    <t>20/08/2012</t>
  </si>
  <si>
    <t>18/12/2012</t>
  </si>
  <si>
    <t>13/05/2013</t>
  </si>
  <si>
    <t>27/05/2012</t>
  </si>
  <si>
    <t>18/09/2012</t>
  </si>
  <si>
    <t>13/05/2012</t>
  </si>
  <si>
    <t>19/12/2012</t>
  </si>
  <si>
    <t>20/11/2012</t>
  </si>
  <si>
    <t>29/08/2013</t>
  </si>
  <si>
    <t>23/08/2012</t>
  </si>
  <si>
    <t>16/02/2012</t>
  </si>
  <si>
    <t>13/01/2012</t>
  </si>
  <si>
    <t>26/05/2012</t>
  </si>
  <si>
    <t>13/04/2012</t>
  </si>
  <si>
    <t>23/09/2012</t>
  </si>
  <si>
    <t>17/02/2012</t>
  </si>
  <si>
    <t>14/07/2012</t>
  </si>
  <si>
    <t>25/02/2013</t>
  </si>
  <si>
    <t>17/10/2013</t>
  </si>
  <si>
    <t>13/03/2012</t>
  </si>
  <si>
    <t>27/11/2013</t>
  </si>
  <si>
    <t>22/12/2013</t>
  </si>
  <si>
    <t>14/06/2012</t>
  </si>
  <si>
    <t>30/12/2012</t>
  </si>
  <si>
    <t>29/12/2012</t>
  </si>
  <si>
    <t>24/10/2012</t>
  </si>
  <si>
    <t>22/03/2013</t>
  </si>
  <si>
    <t>18/03/2013</t>
  </si>
  <si>
    <t>24/06/2013</t>
  </si>
  <si>
    <t>27/09/2013</t>
  </si>
  <si>
    <t>15/08/2012</t>
  </si>
  <si>
    <t>14/01/2013</t>
  </si>
  <si>
    <t>30/03/2013</t>
  </si>
  <si>
    <t>30/05/2013</t>
  </si>
  <si>
    <t>29/03/2012</t>
  </si>
  <si>
    <t>24/09/2013</t>
  </si>
  <si>
    <t>27/09/2012</t>
  </si>
  <si>
    <t>15/12/2013</t>
  </si>
  <si>
    <t>28/09/2013</t>
  </si>
  <si>
    <t>20/05/2013</t>
  </si>
  <si>
    <t>20/03/2013</t>
  </si>
  <si>
    <t>18/04/2012</t>
  </si>
  <si>
    <t>18/07/2012</t>
  </si>
  <si>
    <t>18/08/2012</t>
  </si>
  <si>
    <t>30/03/2012</t>
  </si>
  <si>
    <t>18/10/2013</t>
  </si>
  <si>
    <t>17/01/2012</t>
  </si>
  <si>
    <t>25/11/2012</t>
  </si>
  <si>
    <t>13/06/2013</t>
  </si>
  <si>
    <t>18/06/2013</t>
  </si>
  <si>
    <t>18/09/2013</t>
  </si>
  <si>
    <t>30/04/2013</t>
  </si>
  <si>
    <t>21/08/2012</t>
  </si>
  <si>
    <t>30/10/2012</t>
  </si>
  <si>
    <t>18/08/2013</t>
  </si>
  <si>
    <t>14/02/2013</t>
  </si>
  <si>
    <t>28/02/2012</t>
  </si>
  <si>
    <t>15/11/2013</t>
  </si>
  <si>
    <t>25/02/2012</t>
  </si>
  <si>
    <t>24/01/2013</t>
  </si>
  <si>
    <t>20/09/2013</t>
  </si>
  <si>
    <t>28/02/2013</t>
  </si>
  <si>
    <t>17/07/2013</t>
  </si>
  <si>
    <t>27/07/2013</t>
  </si>
  <si>
    <t>22/06/2013</t>
  </si>
  <si>
    <t>Dept3-918</t>
  </si>
  <si>
    <t>28/01/2012</t>
  </si>
  <si>
    <t>16/05/2012</t>
  </si>
  <si>
    <t>28/07/2012</t>
  </si>
  <si>
    <t>16/11/2013</t>
  </si>
  <si>
    <t>26/07/2013</t>
  </si>
  <si>
    <t>22/05/2013</t>
  </si>
  <si>
    <t>24/07/2013</t>
  </si>
  <si>
    <t>19/10/2012</t>
  </si>
  <si>
    <t>27/01/2012</t>
  </si>
  <si>
    <t>23/11/2013</t>
  </si>
  <si>
    <t>28/04/2013</t>
  </si>
  <si>
    <t>20/10/2012</t>
  </si>
  <si>
    <t>24/11/2012</t>
  </si>
  <si>
    <t>29/07/2013</t>
  </si>
  <si>
    <t>22/11/2013</t>
  </si>
  <si>
    <t>21/09/2013</t>
  </si>
  <si>
    <t>16/06/2013</t>
  </si>
  <si>
    <t>29/06/2012</t>
  </si>
  <si>
    <t>15/12/2012</t>
  </si>
  <si>
    <t>16/07/2013</t>
  </si>
  <si>
    <t>24/12/2012</t>
  </si>
  <si>
    <t>20/10/2013</t>
  </si>
  <si>
    <t>23/06/2013</t>
  </si>
  <si>
    <t>13/09/2013</t>
  </si>
  <si>
    <t>27/03/2013</t>
  </si>
  <si>
    <t>26/12/2012</t>
  </si>
  <si>
    <t>14/08/2013</t>
  </si>
  <si>
    <t>16/10/2012</t>
  </si>
  <si>
    <t>26/12/2013</t>
  </si>
  <si>
    <t>23/03/2013</t>
  </si>
  <si>
    <t>15/06/2012</t>
  </si>
  <si>
    <t>13/09/2012</t>
  </si>
  <si>
    <t>28/06/2013</t>
  </si>
  <si>
    <t>15/02/2012</t>
  </si>
  <si>
    <t>29/07/2012</t>
  </si>
  <si>
    <t>20/12/2013</t>
  </si>
  <si>
    <t>17/08/2013</t>
  </si>
  <si>
    <t>25/03/2013</t>
  </si>
  <si>
    <t>29/09/2013</t>
  </si>
  <si>
    <t>24/10/2013</t>
  </si>
  <si>
    <t>13/10/2012</t>
  </si>
  <si>
    <t>17/11/2012</t>
  </si>
  <si>
    <t>Dept1-15541</t>
  </si>
  <si>
    <t>18/07/2013</t>
  </si>
  <si>
    <t>19/11/2013</t>
  </si>
  <si>
    <t>22/12/2012</t>
  </si>
  <si>
    <t>23/02/2013</t>
  </si>
  <si>
    <t>Dept1-22674</t>
  </si>
  <si>
    <t>Dept4-18209</t>
  </si>
  <si>
    <t>Dept4-8288</t>
  </si>
  <si>
    <t>Dept2-5107</t>
  </si>
  <si>
    <t>19/04/2013</t>
  </si>
  <si>
    <t>21/07/2012</t>
  </si>
  <si>
    <t>18/05/2013</t>
  </si>
  <si>
    <t>27/12/2012</t>
  </si>
  <si>
    <t>27/02/2012</t>
  </si>
  <si>
    <t>30/05/2012</t>
  </si>
  <si>
    <t>17/12/2013</t>
  </si>
  <si>
    <t>27/02/2013</t>
  </si>
  <si>
    <t>16/07/2012</t>
  </si>
  <si>
    <t>17/03/2013</t>
  </si>
  <si>
    <t>14/07/2013</t>
  </si>
  <si>
    <t>27/10/2012</t>
  </si>
  <si>
    <t>16/03/2012</t>
  </si>
  <si>
    <t>13/08/2013</t>
  </si>
  <si>
    <t>29/11/2013</t>
  </si>
  <si>
    <t>24/12/2013</t>
  </si>
  <si>
    <t>Dept1-9410</t>
  </si>
  <si>
    <t>24/03/2012</t>
  </si>
  <si>
    <t>16/06/2012</t>
  </si>
  <si>
    <t>14/05/2013</t>
  </si>
  <si>
    <t>27/12/2013</t>
  </si>
  <si>
    <t>23/10/2013</t>
  </si>
  <si>
    <t>18/11/2013</t>
  </si>
  <si>
    <t>21/07/2013</t>
  </si>
  <si>
    <t>24/02/2012</t>
  </si>
  <si>
    <t>30/04/2012</t>
  </si>
  <si>
    <t>18/05/2012</t>
  </si>
  <si>
    <t>28/05/2013</t>
  </si>
  <si>
    <t>15/11/2012</t>
  </si>
  <si>
    <t>21/01/2013</t>
  </si>
  <si>
    <t>19/04/2012</t>
  </si>
  <si>
    <t>22/09/2012</t>
  </si>
  <si>
    <t>25/10/2012</t>
  </si>
  <si>
    <t>17/05/2012</t>
  </si>
  <si>
    <t>20/06/2013</t>
  </si>
  <si>
    <t>15/09/2013</t>
  </si>
  <si>
    <t>23/10/2012</t>
  </si>
  <si>
    <t>28/10/2013</t>
  </si>
  <si>
    <t>23/07/2012</t>
  </si>
  <si>
    <t>25/06/2013</t>
  </si>
  <si>
    <t>14/04/2013</t>
  </si>
  <si>
    <t>29/02/2012</t>
  </si>
  <si>
    <t>17/09/2013</t>
  </si>
  <si>
    <t>15/05/2012</t>
  </si>
  <si>
    <t>17/05/2013</t>
  </si>
  <si>
    <t>27/04/2012</t>
  </si>
  <si>
    <t>Dept1-14412</t>
  </si>
  <si>
    <t>Dept6-15092</t>
  </si>
  <si>
    <t>13/02/2013</t>
  </si>
  <si>
    <t>25/08/2013</t>
  </si>
  <si>
    <t>13/03/2013</t>
  </si>
  <si>
    <t>13/07/2013</t>
  </si>
  <si>
    <t>Dept1-17429</t>
  </si>
  <si>
    <t>21/06/2013</t>
  </si>
  <si>
    <t>26/06/2012</t>
  </si>
  <si>
    <t>20/03/2012</t>
  </si>
  <si>
    <t>Dept6-6942</t>
  </si>
  <si>
    <t>23/01/2013</t>
  </si>
  <si>
    <t>Dept4-20325</t>
  </si>
  <si>
    <t>19/05/2013</t>
  </si>
  <si>
    <t>25/07/2012</t>
  </si>
  <si>
    <t>Dept5-24435</t>
  </si>
  <si>
    <t>Dept3-28859</t>
  </si>
  <si>
    <t>Dept5-1606</t>
  </si>
  <si>
    <t>Dept2-20854</t>
  </si>
  <si>
    <t>Dept1-8874</t>
  </si>
  <si>
    <t>Dept2-18996</t>
  </si>
  <si>
    <t>Dept6-7842</t>
  </si>
  <si>
    <t>Dept4-12854</t>
  </si>
  <si>
    <t>Dept3-10605</t>
  </si>
  <si>
    <t>Dept1-11709</t>
  </si>
  <si>
    <t>Dept4-16263</t>
  </si>
  <si>
    <t>Dept2-2219</t>
  </si>
  <si>
    <t>Dept3-4500</t>
  </si>
  <si>
    <t>Dept3-13857</t>
  </si>
  <si>
    <t>Dept2-27829</t>
  </si>
  <si>
    <t>Dept2-20210</t>
  </si>
  <si>
    <t>Dept2-7059</t>
  </si>
  <si>
    <t>Dept1-19032</t>
  </si>
  <si>
    <t>Dept3-4478</t>
  </si>
  <si>
    <t>Dept3-16431</t>
  </si>
  <si>
    <t>Dept5-21657</t>
  </si>
  <si>
    <t>Dept2-12688</t>
  </si>
  <si>
    <t>Dept2-4510</t>
  </si>
  <si>
    <t>Dept5-6079</t>
  </si>
  <si>
    <t>Dept3-3587</t>
  </si>
  <si>
    <t>Dept4-6503</t>
  </si>
  <si>
    <t>Dept2-29562</t>
  </si>
  <si>
    <t>Dept3-13004</t>
  </si>
  <si>
    <t>Dept2-2331</t>
  </si>
  <si>
    <t>Dept6-16726</t>
  </si>
  <si>
    <t>25/04/2013</t>
  </si>
  <si>
    <t>Dept5-27154</t>
  </si>
  <si>
    <t>Dept5-12049</t>
  </si>
  <si>
    <t>Dept1-8284</t>
  </si>
  <si>
    <t>Dept3-9707</t>
  </si>
  <si>
    <t>Dept2-26054</t>
  </si>
  <si>
    <t>Dept5-25227</t>
  </si>
  <si>
    <t>Dept3-2340</t>
  </si>
  <si>
    <t>Dept1-17790</t>
  </si>
  <si>
    <t>Dept4-17966</t>
  </si>
  <si>
    <t>Dept4-6291</t>
  </si>
  <si>
    <t>Dept3-5867</t>
  </si>
  <si>
    <t>Dept2-20776</t>
  </si>
  <si>
    <t>Dept3-8662</t>
  </si>
  <si>
    <t>Dept1-4550</t>
  </si>
  <si>
    <t>Dept5-4351</t>
  </si>
  <si>
    <t>Dept2-13529</t>
  </si>
  <si>
    <t>Dept3-17206</t>
  </si>
  <si>
    <t>Dept4-6195</t>
  </si>
  <si>
    <t>Dept5-29683</t>
  </si>
  <si>
    <t>Dept5-3312</t>
  </si>
  <si>
    <t>Dept2-24239</t>
  </si>
  <si>
    <t>Dept5-19763</t>
  </si>
  <si>
    <t>Dept4-22456</t>
  </si>
  <si>
    <t>Dept2-11042</t>
  </si>
  <si>
    <t>Dept4-8042</t>
  </si>
  <si>
    <t>Dept3-2202</t>
  </si>
  <si>
    <t>Dept6-17744</t>
  </si>
  <si>
    <t>Dept1-4578</t>
  </si>
  <si>
    <t>Dept3-1770</t>
  </si>
  <si>
    <t>Dept6-23103</t>
  </si>
  <si>
    <t>Dept2-22758</t>
  </si>
  <si>
    <t>Dept5-14505</t>
  </si>
  <si>
    <t>Dept1-19858</t>
  </si>
  <si>
    <t>Dept4-24237</t>
  </si>
  <si>
    <t>Dept4-22006</t>
  </si>
  <si>
    <t>Dept5-17412</t>
  </si>
  <si>
    <t>Dept5-21926</t>
  </si>
  <si>
    <t>Dept5-6585</t>
  </si>
  <si>
    <t>Dept5-19947</t>
  </si>
  <si>
    <t>23/04/2013</t>
  </si>
  <si>
    <t>Dept6-6676</t>
  </si>
  <si>
    <t>Dept4-4184</t>
  </si>
  <si>
    <t>Dept2-14865</t>
  </si>
  <si>
    <t>Dept5-1146</t>
  </si>
  <si>
    <t>Dept5-10744</t>
  </si>
  <si>
    <t>Dept2-8342</t>
  </si>
  <si>
    <t>Dept6-9570</t>
  </si>
  <si>
    <t>Dept3-17934</t>
  </si>
  <si>
    <t>Dept4-28909</t>
  </si>
  <si>
    <t>Dept2-18015</t>
  </si>
  <si>
    <t>Dept2-16492</t>
  </si>
  <si>
    <t>Dept6-15561</t>
  </si>
  <si>
    <t>Dept4-4597</t>
  </si>
  <si>
    <t>Dept3-12627</t>
  </si>
  <si>
    <t>Dept1-13762</t>
  </si>
  <si>
    <t>Dept6-24851</t>
  </si>
  <si>
    <t>Dept4-16148</t>
  </si>
  <si>
    <t>Dept2-28819</t>
  </si>
  <si>
    <t>Dept2-6370</t>
  </si>
  <si>
    <t>Dept4-2363</t>
  </si>
  <si>
    <t>Dept2-25092</t>
  </si>
  <si>
    <t>Dept1-19354</t>
  </si>
  <si>
    <t>Dept5-8044</t>
  </si>
  <si>
    <t>Dept2-21935</t>
  </si>
  <si>
    <t>Dept4-19528</t>
  </si>
  <si>
    <t>Dept3-1594</t>
  </si>
  <si>
    <t>Dept6-387</t>
  </si>
  <si>
    <t>19/07/2012</t>
  </si>
  <si>
    <t>Dept2-29438</t>
  </si>
  <si>
    <t>Dept4-21069</t>
  </si>
  <si>
    <t>Dept2-24302</t>
  </si>
  <si>
    <t>Dept1-29083</t>
  </si>
  <si>
    <t>Dept5-23402</t>
  </si>
  <si>
    <t>Dept3-3548</t>
  </si>
  <si>
    <t>Dept3-14101</t>
  </si>
  <si>
    <t>Dept2-15183</t>
  </si>
  <si>
    <t>Dept4-10943</t>
  </si>
  <si>
    <t>Dept1-3284</t>
  </si>
  <si>
    <t>Dept1-20778</t>
  </si>
  <si>
    <t>16/10/2013</t>
  </si>
  <si>
    <t>Dept1-18752</t>
  </si>
  <si>
    <t>Dept2-26278</t>
  </si>
  <si>
    <t>Dept1-9749</t>
  </si>
  <si>
    <t>Dept6-5674</t>
  </si>
  <si>
    <t>Dept4-4023</t>
  </si>
  <si>
    <t>Dept6-14005</t>
  </si>
  <si>
    <t>Dept3-19479</t>
  </si>
  <si>
    <t>Dept4-28714</t>
  </si>
  <si>
    <t>Dept6-2057</t>
  </si>
  <si>
    <t>Dept2-19884</t>
  </si>
  <si>
    <t>Dept1-7474</t>
  </si>
  <si>
    <t>Dept6-22939</t>
  </si>
  <si>
    <t>Dept1-10896</t>
  </si>
  <si>
    <t>Dept1-29118</t>
  </si>
  <si>
    <t>Dept5-26106</t>
  </si>
  <si>
    <t>Dept4-26535</t>
  </si>
  <si>
    <t>Dept1-23221</t>
  </si>
  <si>
    <t>Dept3-22135</t>
  </si>
  <si>
    <t>Dept6-11530</t>
  </si>
  <si>
    <t>Dept2-2366</t>
  </si>
  <si>
    <t>Dept6-1509</t>
  </si>
  <si>
    <t>Dept6-7869</t>
  </si>
  <si>
    <t>Dept4-17584</t>
  </si>
  <si>
    <t>Dept2-25006</t>
  </si>
  <si>
    <t>Dept4-10687</t>
  </si>
  <si>
    <t>Dept1-4540</t>
  </si>
  <si>
    <t>Dept6-7197</t>
  </si>
  <si>
    <t>Dept2-25268</t>
  </si>
  <si>
    <t>Dept1-28290</t>
  </si>
  <si>
    <t>Dept3-27937</t>
  </si>
  <si>
    <t>17/01/2013</t>
  </si>
  <si>
    <t>Dept4-11299</t>
  </si>
  <si>
    <t>Dept3-22238</t>
  </si>
  <si>
    <t>Dept2-2116</t>
  </si>
  <si>
    <t>Dept1-27200</t>
  </si>
  <si>
    <t>Dept5-25222</t>
  </si>
  <si>
    <t>Dept6-2802</t>
  </si>
  <si>
    <t>Dept5-5384</t>
  </si>
  <si>
    <t>Dept1-8098</t>
  </si>
  <si>
    <t>Dept5-2609</t>
  </si>
  <si>
    <t>Dept1-18684</t>
  </si>
  <si>
    <t>Dept2-9388</t>
  </si>
  <si>
    <t>Dept3-13813</t>
  </si>
  <si>
    <t>Dept2-6820</t>
  </si>
  <si>
    <t>Dept6-20970</t>
  </si>
  <si>
    <t>Dept4-23655</t>
  </si>
  <si>
    <t>Dept2-23220</t>
  </si>
  <si>
    <t>Dept5-9838</t>
  </si>
  <si>
    <t>Dept4-2144</t>
  </si>
  <si>
    <t>Dept6-3601</t>
  </si>
  <si>
    <t>Dept4-6669</t>
  </si>
  <si>
    <t>Dept1-28676</t>
  </si>
  <si>
    <t>Dept5-25616</t>
  </si>
  <si>
    <t>Dept4-5686</t>
  </si>
  <si>
    <t>Dept3-19265</t>
  </si>
  <si>
    <t>Dept2-29281</t>
  </si>
  <si>
    <t>Dept5-22758</t>
  </si>
  <si>
    <t>Dept6-20073</t>
  </si>
  <si>
    <t>Dept6-1651</t>
  </si>
  <si>
    <t>Dept1-17943</t>
  </si>
  <si>
    <t>Dept5-20779</t>
  </si>
  <si>
    <t>Dept1-20200</t>
  </si>
  <si>
    <t>Dept6-28011</t>
  </si>
  <si>
    <t>Dept6-23339</t>
  </si>
  <si>
    <t>Dept4-23237</t>
  </si>
  <si>
    <t>Dept1-7244</t>
  </si>
  <si>
    <t>Dept5-6940</t>
  </si>
  <si>
    <t>Dept5-29955</t>
  </si>
  <si>
    <t>Dept6-23439</t>
  </si>
  <si>
    <t>Dept1-9827</t>
  </si>
  <si>
    <t>Dept3-27734</t>
  </si>
  <si>
    <t>Dept5-12156</t>
  </si>
  <si>
    <t>Dept2-19498</t>
  </si>
  <si>
    <t>Dept3-29669</t>
  </si>
  <si>
    <t>Dept4-29526</t>
  </si>
  <si>
    <t>Dept2-20952</t>
  </si>
  <si>
    <t>Dept1-13961</t>
  </si>
  <si>
    <t>Dept4-18362</t>
  </si>
  <si>
    <t>Dept4-19098</t>
  </si>
  <si>
    <t>Dept6-4495</t>
  </si>
  <si>
    <t>Dept6-27099</t>
  </si>
  <si>
    <t>Dept6-13778</t>
  </si>
  <si>
    <t>Dept1-10407</t>
  </si>
  <si>
    <t>Dept2-23230</t>
  </si>
  <si>
    <t>Dept1-10190</t>
  </si>
  <si>
    <t>Dept6-13974</t>
  </si>
  <si>
    <t>Dept4-1620</t>
  </si>
  <si>
    <t>Dept4-22551</t>
  </si>
  <si>
    <t>Dept4-6299</t>
  </si>
  <si>
    <t>Dept6-8599</t>
  </si>
  <si>
    <t>Dept2-19646</t>
  </si>
  <si>
    <t>Dept1-2963</t>
  </si>
  <si>
    <t>Dept1-18558</t>
  </si>
  <si>
    <t>Dept2-17800</t>
  </si>
  <si>
    <t>17/12/2012</t>
  </si>
  <si>
    <t>Dept1-22161</t>
  </si>
  <si>
    <t>Dept3-17734</t>
  </si>
  <si>
    <t>Dept4-5951</t>
  </si>
  <si>
    <t>Dept2-18629</t>
  </si>
  <si>
    <t>Dept3-17150</t>
  </si>
  <si>
    <t>Dept5-28049</t>
  </si>
  <si>
    <t>Dept5-6589</t>
  </si>
  <si>
    <t>Dept3-28948</t>
  </si>
  <si>
    <t>Dept4-9925</t>
  </si>
  <si>
    <t>Dept1-5673</t>
  </si>
  <si>
    <t>Dept6-28500</t>
  </si>
  <si>
    <t>Dept5-18834</t>
  </si>
  <si>
    <t>Dept2-17670</t>
  </si>
  <si>
    <t>Dept3-13101</t>
  </si>
  <si>
    <t>Dept2-7902</t>
  </si>
  <si>
    <t>Dept4-9491</t>
  </si>
  <si>
    <t>Dept3-1460</t>
  </si>
  <si>
    <t>Dept6-21218</t>
  </si>
  <si>
    <t>Dept1-14987</t>
  </si>
  <si>
    <t>Dept4-29649</t>
  </si>
  <si>
    <t>Dept4-15801</t>
  </si>
  <si>
    <t>Dept6-4452</t>
  </si>
  <si>
    <t>Dept5-17207</t>
  </si>
  <si>
    <t>Dept1-19475</t>
  </si>
  <si>
    <t>Dept3-5656</t>
  </si>
  <si>
    <t>Dept4-13435</t>
  </si>
  <si>
    <t>Dept5-10046</t>
  </si>
  <si>
    <t>Dept2-11977</t>
  </si>
  <si>
    <t>Dept6-981</t>
  </si>
  <si>
    <t>Dept4-15155</t>
  </si>
  <si>
    <t>Dept1-5311</t>
  </si>
  <si>
    <t>Dept2-21912</t>
  </si>
  <si>
    <t>Dept1-18751</t>
  </si>
  <si>
    <t>Dept5-10612</t>
  </si>
  <si>
    <t>Dept2-26904</t>
  </si>
  <si>
    <t>Dept2-2190</t>
  </si>
  <si>
    <t>Dept3-2493</t>
  </si>
  <si>
    <t>Dept6-9979</t>
  </si>
  <si>
    <t>Dept2-24113</t>
  </si>
  <si>
    <t>Dept5-17783</t>
  </si>
  <si>
    <t>Dept2-9321</t>
  </si>
  <si>
    <t>Dept1-15252</t>
  </si>
  <si>
    <t>Dept2-2383</t>
  </si>
  <si>
    <t>Dept2-7128</t>
  </si>
  <si>
    <t>Dept2-14463</t>
  </si>
  <si>
    <t>Dept2-10413</t>
  </si>
  <si>
    <t>Dept4-11606</t>
  </si>
  <si>
    <t>Dept3-1038</t>
  </si>
  <si>
    <t>Dept5-23292</t>
  </si>
  <si>
    <t>Dept3-19080</t>
  </si>
  <si>
    <t>Dept5-21897</t>
  </si>
  <si>
    <t>20/01/2013</t>
  </si>
  <si>
    <t>Dept6-19102</t>
  </si>
  <si>
    <t>Dept4-10860</t>
  </si>
  <si>
    <t>Dept1-19667</t>
  </si>
  <si>
    <t>Dept5-16877</t>
  </si>
  <si>
    <t>Dept1-3597</t>
  </si>
  <si>
    <t>Dept3-18928</t>
  </si>
  <si>
    <t>Dept3-18038</t>
  </si>
  <si>
    <t>Dept1-4455</t>
  </si>
  <si>
    <t>Dept2-890</t>
  </si>
  <si>
    <t>Dept5-20498</t>
  </si>
  <si>
    <t>Dept3-7666</t>
  </si>
  <si>
    <t>Dept6-20347</t>
  </si>
  <si>
    <t>Dept5-1841</t>
  </si>
  <si>
    <t>Dept5-27287</t>
  </si>
  <si>
    <t>Dept4-17660</t>
  </si>
  <si>
    <t>Dept5-20738</t>
  </si>
  <si>
    <t>Dept2-22034</t>
  </si>
  <si>
    <t>Dept5-16056</t>
  </si>
  <si>
    <t>Dept1-22571</t>
  </si>
  <si>
    <t>Dept1-24144</t>
  </si>
  <si>
    <t>Dept3-9985</t>
  </si>
  <si>
    <t>Dept3-6206</t>
  </si>
  <si>
    <t>Dept3-22708</t>
  </si>
  <si>
    <t>Dept5-27363</t>
  </si>
  <si>
    <t>Dept6-18969</t>
  </si>
  <si>
    <t>Dept1-23202</t>
  </si>
  <si>
    <t>Dept2-1636</t>
  </si>
  <si>
    <t>Dept3-10815</t>
  </si>
  <si>
    <t>Dept5-8657</t>
  </si>
  <si>
    <t>Dept2-23395</t>
  </si>
  <si>
    <t>Dept3-9390</t>
  </si>
  <si>
    <t>Dept1-14949</t>
  </si>
  <si>
    <t>Dept3-24647</t>
  </si>
  <si>
    <t>Dept5-19185</t>
  </si>
  <si>
    <t>Dept6-15764</t>
  </si>
  <si>
    <t>Dept5-14152</t>
  </si>
  <si>
    <t>Dept1-25499</t>
  </si>
  <si>
    <t>Dept6-1671</t>
  </si>
  <si>
    <t>Dept1-11088</t>
  </si>
  <si>
    <t>Dept5-8150</t>
  </si>
  <si>
    <t>Dept5-17258</t>
  </si>
  <si>
    <t>Dept5-20809</t>
  </si>
  <si>
    <t>Dept3-24511</t>
  </si>
  <si>
    <t>Dept5-15496</t>
  </si>
  <si>
    <t>Dept5-3070</t>
  </si>
  <si>
    <t>Dept6-29781</t>
  </si>
  <si>
    <t>Dept1-17087</t>
  </si>
  <si>
    <t>Dept1-14834</t>
  </si>
  <si>
    <t>Dept2-26594</t>
  </si>
  <si>
    <t>Dept5-8526</t>
  </si>
  <si>
    <t>Dept2-5845</t>
  </si>
  <si>
    <t>Dept5-25978</t>
  </si>
  <si>
    <t>Dept4-3847</t>
  </si>
  <si>
    <t>Dept5-21039</t>
  </si>
  <si>
    <t>Dept2-22351</t>
  </si>
  <si>
    <t>Dept4-249</t>
  </si>
  <si>
    <t>Dept1-1778</t>
  </si>
  <si>
    <t>Dept2-14554</t>
  </si>
  <si>
    <t>Dept1-26634</t>
  </si>
  <si>
    <t>Dept6-1617</t>
  </si>
  <si>
    <t>Dept1-29475</t>
  </si>
  <si>
    <t>Dept5-29029</t>
  </si>
  <si>
    <t>Dept5-20002</t>
  </si>
  <si>
    <t>Dept3-26225</t>
  </si>
  <si>
    <t>Dept3-13321</t>
  </si>
  <si>
    <t>Dept6-20429</t>
  </si>
  <si>
    <t>Dept2-8952</t>
  </si>
  <si>
    <t>Dept3-9430</t>
  </si>
  <si>
    <t>Dept6-19648</t>
  </si>
  <si>
    <t>Dept2-21508</t>
  </si>
  <si>
    <t>Dept5-6569</t>
  </si>
  <si>
    <t>Dept6-4898</t>
  </si>
  <si>
    <t>Dept1-10084</t>
  </si>
  <si>
    <t>Dept3-11438</t>
  </si>
  <si>
    <t>Dept6-13777</t>
  </si>
  <si>
    <t>Dept5-23275</t>
  </si>
  <si>
    <t>Dept1-24829</t>
  </si>
  <si>
    <t>Dept6-24048</t>
  </si>
  <si>
    <t>Dept2-9955</t>
  </si>
  <si>
    <t>Dept4-21905</t>
  </si>
  <si>
    <t>Dept6-18542</t>
  </si>
  <si>
    <t>Dept4-10698</t>
  </si>
  <si>
    <t>Dept1-11362</t>
  </si>
  <si>
    <t>Dept4-3487</t>
  </si>
  <si>
    <t>Dept1-18938</t>
  </si>
  <si>
    <t>Dept6-24905</t>
  </si>
  <si>
    <t>Dept4-17367</t>
  </si>
  <si>
    <t>Dept3-16456</t>
  </si>
  <si>
    <t>Dept6-26922</t>
  </si>
  <si>
    <t>Dept6-6308</t>
  </si>
  <si>
    <t>Dept3-16234</t>
  </si>
  <si>
    <t>Dept6-2633</t>
  </si>
  <si>
    <t>Dept3-12376</t>
  </si>
  <si>
    <t>Dept1-7075</t>
  </si>
  <si>
    <t>Dept1-14656</t>
  </si>
  <si>
    <t>Dept6-12385</t>
  </si>
  <si>
    <t>Dept1-7436</t>
  </si>
  <si>
    <t>Dept2-5811</t>
  </si>
  <si>
    <t>Dept3-14784</t>
  </si>
  <si>
    <t>Dept6-7280</t>
  </si>
  <si>
    <t>Dept4-27276</t>
  </si>
  <si>
    <t>Dept2-28961</t>
  </si>
  <si>
    <t>Dept3-28760</t>
  </si>
  <si>
    <t>Dept6-243</t>
  </si>
  <si>
    <t>Dept5-28389</t>
  </si>
  <si>
    <t>Dept2-9719</t>
  </si>
  <si>
    <t>Dept3-10747</t>
  </si>
  <si>
    <t>Dept3-23214</t>
  </si>
  <si>
    <t>Dept2-24366</t>
  </si>
  <si>
    <t>Dept3-14435</t>
  </si>
  <si>
    <t>Dept2-6461</t>
  </si>
  <si>
    <t>Dept2-12301</t>
  </si>
  <si>
    <t>Dept2-29181</t>
  </si>
  <si>
    <t>Dept4-26516</t>
  </si>
  <si>
    <t>Dept3-10202</t>
  </si>
  <si>
    <t>Dept1-440</t>
  </si>
  <si>
    <t>Dept4-7967</t>
  </si>
  <si>
    <t>Dept3-7838</t>
  </si>
  <si>
    <t>Dept2-9385</t>
  </si>
  <si>
    <t>Dept2-17548</t>
  </si>
  <si>
    <t>Dept6-15304</t>
  </si>
  <si>
    <t>Dept3-27649</t>
  </si>
  <si>
    <t>Dept6-6572</t>
  </si>
  <si>
    <t>Dept1-28181</t>
  </si>
  <si>
    <t>Dept4-10994</t>
  </si>
  <si>
    <t>Dept6-8979</t>
  </si>
  <si>
    <t>Dept5-19002</t>
  </si>
  <si>
    <t>Dept5-26691</t>
  </si>
  <si>
    <t>Dept1-13347</t>
  </si>
  <si>
    <t>Dept1-22540</t>
  </si>
  <si>
    <t>Dept4-25624</t>
  </si>
  <si>
    <t>Dept5-19881</t>
  </si>
  <si>
    <t>Dept1-19957</t>
  </si>
  <si>
    <t>Dept2-18137</t>
  </si>
  <si>
    <t>Dept4-11626</t>
  </si>
  <si>
    <t>Dept1-17159</t>
  </si>
  <si>
    <t>Dept1-25988</t>
  </si>
  <si>
    <t>Dept3-13574</t>
  </si>
  <si>
    <t>Dept4-20468</t>
  </si>
  <si>
    <t>Dept2-28199</t>
  </si>
  <si>
    <t>Dept4-19956</t>
  </si>
  <si>
    <t>Dept3-21059</t>
  </si>
  <si>
    <t>Dept2-3414</t>
  </si>
  <si>
    <t>Dept1-8095</t>
  </si>
  <si>
    <t>Dept2-17004</t>
  </si>
  <si>
    <t>Dept4-11110</t>
  </si>
  <si>
    <t>Dept4-6559</t>
  </si>
  <si>
    <t>Dept4-20017</t>
  </si>
  <si>
    <t>Dept3-9689</t>
  </si>
  <si>
    <t>Dept5-3961</t>
  </si>
  <si>
    <t>Dept6-5366</t>
  </si>
  <si>
    <t>Dept6-15365</t>
  </si>
  <si>
    <t>Dept6-16262</t>
  </si>
  <si>
    <t>Dept6-18471</t>
  </si>
  <si>
    <t>Dept2-16693</t>
  </si>
  <si>
    <t>Dept4-11432</t>
  </si>
  <si>
    <t>Dept4-16446</t>
  </si>
  <si>
    <t>Dept3-28527</t>
  </si>
  <si>
    <t>Dept4-8327</t>
  </si>
  <si>
    <t>Dept6-6552</t>
  </si>
  <si>
    <t>Dept4-14723</t>
  </si>
  <si>
    <t>Dept1-16952</t>
  </si>
  <si>
    <t>Dept1-26013</t>
  </si>
  <si>
    <t>Dept6-22762</t>
  </si>
  <si>
    <t>Dept6-21111</t>
  </si>
  <si>
    <t>Dept5-6911</t>
  </si>
  <si>
    <t>Dept3-27986</t>
  </si>
  <si>
    <t>Dept5-5956</t>
  </si>
  <si>
    <t>Dept4-9445</t>
  </si>
  <si>
    <t>Dept3-10816</t>
  </si>
  <si>
    <t>Dept5-27004</t>
  </si>
  <si>
    <t>Dept3-3543</t>
  </si>
  <si>
    <t>Dept2-3161</t>
  </si>
  <si>
    <t>Dept1-16734</t>
  </si>
  <si>
    <t>Dept5-29875</t>
  </si>
  <si>
    <t>Dept4-19600</t>
  </si>
  <si>
    <t>Dept3-18575</t>
  </si>
  <si>
    <t>Dept1-12293</t>
  </si>
  <si>
    <t>Dept2-14495</t>
  </si>
  <si>
    <t>Dept1-27531</t>
  </si>
  <si>
    <t>Dept4-15667</t>
  </si>
  <si>
    <t>Dept1-16088</t>
  </si>
  <si>
    <t>Dept1-4371</t>
  </si>
  <si>
    <t>Dept3-20221</t>
  </si>
  <si>
    <t>Dept3-6358</t>
  </si>
  <si>
    <t>Dept1-26585</t>
  </si>
  <si>
    <t>Dept2-659</t>
  </si>
  <si>
    <t>Dept6-7698</t>
  </si>
  <si>
    <t>Dept2-20294</t>
  </si>
  <si>
    <t>Dept3-8532</t>
  </si>
  <si>
    <t>Dept6-11692</t>
  </si>
  <si>
    <t>Dept6-22279</t>
  </si>
  <si>
    <t>Dept1-18129</t>
  </si>
  <si>
    <t>Dept1-6860</t>
  </si>
  <si>
    <t>Dept4-12</t>
  </si>
  <si>
    <t>Dept4-11237</t>
  </si>
  <si>
    <t>Dept2-22302</t>
  </si>
  <si>
    <t>Dept4-28094</t>
  </si>
  <si>
    <t>Dept2-16902</t>
  </si>
  <si>
    <t>Dept6-6949</t>
  </si>
  <si>
    <t>Dept1-15321</t>
  </si>
  <si>
    <t>Dept5-19256</t>
  </si>
  <si>
    <t>Dept3-14416</t>
  </si>
  <si>
    <t>Dept2-4559</t>
  </si>
  <si>
    <t>27/01/2013</t>
  </si>
  <si>
    <t>Dept1-25542</t>
  </si>
  <si>
    <t>Dept2-4271</t>
  </si>
  <si>
    <t>Dept6-24909</t>
  </si>
  <si>
    <t>Dept5-27128</t>
  </si>
  <si>
    <t>Dept3-10456</t>
  </si>
  <si>
    <t>Dept5-17879</t>
  </si>
  <si>
    <t>Dept4-18073</t>
  </si>
  <si>
    <t>Dept2-18294</t>
  </si>
  <si>
    <t>Dept2-17462</t>
  </si>
  <si>
    <t>Dept3-17030</t>
  </si>
  <si>
    <t>Dept6-5463</t>
  </si>
  <si>
    <t>Dept3-12429</t>
  </si>
  <si>
    <t>Dept1-22154</t>
  </si>
  <si>
    <t>Dept2-9804</t>
  </si>
  <si>
    <t>Dept6-2532</t>
  </si>
  <si>
    <t>Dept6-12291</t>
  </si>
  <si>
    <t>Dept6-14101</t>
  </si>
  <si>
    <t>Dept5-11805</t>
  </si>
  <si>
    <t>Dept2-28160</t>
  </si>
  <si>
    <t>Dept5-24185</t>
  </si>
  <si>
    <t>Dept3-126</t>
  </si>
  <si>
    <t>Dept2-10076</t>
  </si>
  <si>
    <t>Dept6-21685</t>
  </si>
  <si>
    <t>Dept1-10617</t>
  </si>
  <si>
    <t>Dept4-24499</t>
  </si>
  <si>
    <t>Dept4-7437</t>
  </si>
  <si>
    <t>Dept1-449</t>
  </si>
  <si>
    <t>Dept5-20178</t>
  </si>
  <si>
    <t>Dept6-26707</t>
  </si>
  <si>
    <t>Dept4-26767</t>
  </si>
  <si>
    <t>Dept4-26558</t>
  </si>
  <si>
    <t>Dept3-18664</t>
  </si>
  <si>
    <t>Dept5-16484</t>
  </si>
  <si>
    <t>Dept2-17577</t>
  </si>
  <si>
    <t>Dept1-10991</t>
  </si>
  <si>
    <t>Dept6-29210</t>
  </si>
  <si>
    <t>Dept6-15678</t>
  </si>
  <si>
    <t>Dept1-1356</t>
  </si>
  <si>
    <t>Dept4-17619</t>
  </si>
  <si>
    <t>Dept3-6638</t>
  </si>
  <si>
    <t>Dept3-9602</t>
  </si>
  <si>
    <t>Dept5-7706</t>
  </si>
  <si>
    <t>Dept5-2299</t>
  </si>
  <si>
    <t>Dept3-10214</t>
  </si>
  <si>
    <t>Dept5-15940</t>
  </si>
  <si>
    <t>Dept5-6376</t>
  </si>
  <si>
    <t>Dept3-20524</t>
  </si>
  <si>
    <t>Dept3-19428</t>
  </si>
  <si>
    <t>Dept5-11160</t>
  </si>
  <si>
    <t>Dept6-26793</t>
  </si>
  <si>
    <t>Dept5-22583</t>
  </si>
  <si>
    <t>Dept5-27277</t>
  </si>
  <si>
    <t>Dept1-15094</t>
  </si>
  <si>
    <t>Dept2-16216</t>
  </si>
  <si>
    <t>Dept3-21044</t>
  </si>
  <si>
    <t>Dept1-28939</t>
  </si>
  <si>
    <t>Dept5-28653</t>
  </si>
  <si>
    <t>Dept1-26769</t>
  </si>
  <si>
    <t>Dept5-580</t>
  </si>
  <si>
    <t>Dept2-20982</t>
  </si>
  <si>
    <t>Dept1-18119</t>
  </si>
  <si>
    <t>Dept2-4854</t>
  </si>
  <si>
    <t>Dept2-4088</t>
  </si>
  <si>
    <t>Dept5-26185</t>
  </si>
  <si>
    <t>Dept4-11502</t>
  </si>
  <si>
    <t>Dept4-21398</t>
  </si>
  <si>
    <t>Dept6-23505</t>
  </si>
  <si>
    <t>Dept5-8406</t>
  </si>
  <si>
    <t>Dept1-20819</t>
  </si>
  <si>
    <t>Dept2-4756</t>
  </si>
  <si>
    <t>Dept2-26614</t>
  </si>
  <si>
    <t>Dept1-10161</t>
  </si>
  <si>
    <t>Dept4-146</t>
  </si>
  <si>
    <t>Dept2-7099</t>
  </si>
  <si>
    <t>Dept3-2807</t>
  </si>
  <si>
    <t>Dept1-26253</t>
  </si>
  <si>
    <t>Dept6-27711</t>
  </si>
  <si>
    <t>Dept1-27839</t>
  </si>
  <si>
    <t>Dept2-6655</t>
  </si>
  <si>
    <t>Dept1-27785</t>
  </si>
  <si>
    <t>Dept1-16144</t>
  </si>
  <si>
    <t>Dept2-7682</t>
  </si>
  <si>
    <t>Dept5-24301</t>
  </si>
  <si>
    <t>Dept6-23345</t>
  </si>
  <si>
    <t>Dept3-1720</t>
  </si>
  <si>
    <t>Dept6-14226</t>
  </si>
  <si>
    <t>Dept6-19612</t>
  </si>
  <si>
    <t>Dept4-6221</t>
  </si>
  <si>
    <t>Dept1-23090</t>
  </si>
  <si>
    <t>Dept2-19893</t>
  </si>
  <si>
    <t>Dept5-2535</t>
  </si>
  <si>
    <t>Dept5-24759</t>
  </si>
  <si>
    <t>Dept4-3376</t>
  </si>
  <si>
    <t>Dept2-6186</t>
  </si>
  <si>
    <t>Dept4-22066</t>
  </si>
  <si>
    <t>Dept4-8973</t>
  </si>
  <si>
    <t>Dept5-23585</t>
  </si>
  <si>
    <t>Dept3-29171</t>
  </si>
  <si>
    <t>Dept3-23285</t>
  </si>
  <si>
    <t>Dept2-23206</t>
  </si>
  <si>
    <t>Dept5-3380</t>
  </si>
  <si>
    <t>Dept6-10879</t>
  </si>
  <si>
    <t>Dept2-11891</t>
  </si>
  <si>
    <t>Dept3-16282</t>
  </si>
  <si>
    <t>Dept5-19373</t>
  </si>
  <si>
    <t>Dept3-18216</t>
  </si>
  <si>
    <t>Dept3-16224</t>
  </si>
  <si>
    <t>Dept1-29162</t>
  </si>
  <si>
    <t>Dept5-896</t>
  </si>
  <si>
    <t>Dept6-9365</t>
  </si>
  <si>
    <t>Dept3-26807</t>
  </si>
  <si>
    <t>Dept1-20104</t>
  </si>
  <si>
    <t>Dept6-3290</t>
  </si>
  <si>
    <t>Dept1-7697</t>
  </si>
  <si>
    <t>Dept6-3368</t>
  </si>
  <si>
    <t>Dept4-27318</t>
  </si>
  <si>
    <t>Dept2-8682</t>
  </si>
  <si>
    <t>Dept6-13173</t>
  </si>
  <si>
    <t>Dept3-9378</t>
  </si>
  <si>
    <t>Dept3-9118</t>
  </si>
  <si>
    <t>Dept5-4268</t>
  </si>
  <si>
    <t>Dept3-11253</t>
  </si>
  <si>
    <t>Dept3-24078</t>
  </si>
  <si>
    <t>Dept1-21585</t>
  </si>
  <si>
    <t>Dept4-8092</t>
  </si>
  <si>
    <t>Dept1-19300</t>
  </si>
  <si>
    <t>Dept2-2012</t>
  </si>
  <si>
    <t>Dept1-13718</t>
  </si>
  <si>
    <t>Dept2-12331</t>
  </si>
  <si>
    <t>Dept6-20488</t>
  </si>
  <si>
    <t>Dept6-57</t>
  </si>
  <si>
    <t>Dept6-20093</t>
  </si>
  <si>
    <t>Dept2-24072</t>
  </si>
  <si>
    <t>Dept3-25210</t>
  </si>
  <si>
    <t>Dept3-11958</t>
  </si>
  <si>
    <t>Dept3-1018</t>
  </si>
  <si>
    <t>Dept6-23597</t>
  </si>
  <si>
    <t>Dept3-19980</t>
  </si>
  <si>
    <t>Dept4-20354</t>
  </si>
  <si>
    <t>Dept1-20191</t>
  </si>
  <si>
    <t>Dept5-20161</t>
  </si>
  <si>
    <t>Dept6-13840</t>
  </si>
  <si>
    <t>Dept6-26312</t>
  </si>
  <si>
    <t>Dept5-9852</t>
  </si>
  <si>
    <t>Dept4-25277</t>
  </si>
  <si>
    <t>Dept1-2271</t>
  </si>
  <si>
    <t>Dept2-26359</t>
  </si>
  <si>
    <t>Dept2-23446</t>
  </si>
  <si>
    <t>Dept1-3494</t>
  </si>
  <si>
    <t>Dept2-28592</t>
  </si>
  <si>
    <t>Dept5-27013</t>
  </si>
  <si>
    <t>Dept6-15772</t>
  </si>
  <si>
    <t>Dept2-10679</t>
  </si>
  <si>
    <t>Dept2-12874</t>
  </si>
  <si>
    <t>Dept6-6810</t>
  </si>
  <si>
    <t>Dept5-20644</t>
  </si>
  <si>
    <t>Dept4-9798</t>
  </si>
  <si>
    <t>Dept2-8339</t>
  </si>
  <si>
    <t>Dept3-5842</t>
  </si>
  <si>
    <t>Dept4-6048</t>
  </si>
  <si>
    <t>Dept3-24200</t>
  </si>
  <si>
    <t>Dept5-15271</t>
  </si>
  <si>
    <t>Dept1-12783</t>
  </si>
  <si>
    <t>Dept5-6791</t>
  </si>
  <si>
    <t>Dept4-28394</t>
  </si>
  <si>
    <t>Dept4-12420</t>
  </si>
  <si>
    <t>Dept6-9425</t>
  </si>
  <si>
    <t>Dept5-24668</t>
  </si>
  <si>
    <t>Dept1-26334</t>
  </si>
  <si>
    <t>Dept5-25911</t>
  </si>
  <si>
    <t>Dept4-22703</t>
  </si>
  <si>
    <t>Dept1-26110</t>
  </si>
  <si>
    <t>Dept6-17198</t>
  </si>
  <si>
    <t>Dept3-25647</t>
  </si>
  <si>
    <t>Dept1-4233</t>
  </si>
  <si>
    <t>Dept3-7342</t>
  </si>
  <si>
    <t>Dept1-28668</t>
  </si>
  <si>
    <t>Dept4-9215</t>
  </si>
  <si>
    <t>Dept5-17336</t>
  </si>
  <si>
    <t>Dept2-7043</t>
  </si>
  <si>
    <t>Dept5-7717</t>
  </si>
  <si>
    <t>Dept5-3296</t>
  </si>
  <si>
    <t>Dept2-11578</t>
  </si>
  <si>
    <t>Dept3-6496</t>
  </si>
  <si>
    <t>Dept1-18883</t>
  </si>
  <si>
    <t>Dept1-12569</t>
  </si>
  <si>
    <t>Dept1-24793</t>
  </si>
  <si>
    <t>Dept3-17251</t>
  </si>
  <si>
    <t>Dept2-56</t>
  </si>
  <si>
    <t>Dept5-6115</t>
  </si>
  <si>
    <t>Dept4-2618</t>
  </si>
  <si>
    <t>Dept2-26275</t>
  </si>
  <si>
    <t>Dept1-5754</t>
  </si>
  <si>
    <t>Dept3-1330</t>
  </si>
  <si>
    <t>Dept5-15527</t>
  </si>
  <si>
    <t>Dept4-8614</t>
  </si>
  <si>
    <t>Dept6-7909</t>
  </si>
  <si>
    <t>Dept2-5321</t>
  </si>
  <si>
    <t>Dept3-3355</t>
  </si>
  <si>
    <t>Dept4-7544</t>
  </si>
  <si>
    <t>29/06/2013</t>
  </si>
  <si>
    <t>Dept1-4147</t>
  </si>
  <si>
    <t>Dept6-23823</t>
  </si>
  <si>
    <t>Dept2-7336</t>
  </si>
  <si>
    <t>Dept2-12232</t>
  </si>
  <si>
    <t>Dept5-13567</t>
  </si>
  <si>
    <t>Dept2-17597</t>
  </si>
  <si>
    <t>Dept3-19631</t>
  </si>
  <si>
    <t>Dept2-22886</t>
  </si>
  <si>
    <t>Dept4-20026</t>
  </si>
  <si>
    <t>Dept2-16342</t>
  </si>
  <si>
    <t>Dept1-20362</t>
  </si>
  <si>
    <t>Dept5-3420</t>
  </si>
  <si>
    <t>Dept4-12915</t>
  </si>
  <si>
    <t>Dept2-97</t>
  </si>
  <si>
    <t>Dept2-22137</t>
  </si>
  <si>
    <t>Dept1-21602</t>
  </si>
  <si>
    <t>Dept6-5445</t>
  </si>
  <si>
    <t>Dept4-28150</t>
  </si>
  <si>
    <t>Dept5-2090</t>
  </si>
  <si>
    <t>Dept1-6716</t>
  </si>
  <si>
    <t>Dept6-428</t>
  </si>
  <si>
    <t>Dept3-15443</t>
  </si>
  <si>
    <t>Dept5-21404</t>
  </si>
  <si>
    <t>Dept2-24714</t>
  </si>
  <si>
    <t>Dept5-23555</t>
  </si>
  <si>
    <t>Dept3-26478</t>
  </si>
  <si>
    <t>Dept6-22350</t>
  </si>
  <si>
    <t>Dept1-20874</t>
  </si>
  <si>
    <t>Dept3-14179</t>
  </si>
  <si>
    <t>Dept5-6725</t>
  </si>
  <si>
    <t>Dept6-22809</t>
  </si>
  <si>
    <t>Dept1-19959</t>
  </si>
  <si>
    <t>Dept2-23598</t>
  </si>
  <si>
    <t>Dept2-1526</t>
  </si>
  <si>
    <t>Dept2-18313</t>
  </si>
  <si>
    <t>Dept6-3868</t>
  </si>
  <si>
    <t>Dept6-833</t>
  </si>
  <si>
    <t>Dept2-22504</t>
  </si>
  <si>
    <t>Dept6-11571</t>
  </si>
  <si>
    <t>Dept4-6797</t>
  </si>
  <si>
    <t>Dept1-5912</t>
  </si>
  <si>
    <t>Dept3-11464</t>
  </si>
  <si>
    <t>Dept3-19498</t>
  </si>
  <si>
    <t>Dept1-7891</t>
  </si>
  <si>
    <t>Dept4-10649</t>
  </si>
  <si>
    <t>Dept1-21807</t>
  </si>
  <si>
    <t>Dept6-27753</t>
  </si>
  <si>
    <t>Dept2-11404</t>
  </si>
  <si>
    <t>Dept3-6927</t>
  </si>
  <si>
    <t>Dept1-17430</t>
  </si>
  <si>
    <t>Dept6-12764</t>
  </si>
  <si>
    <t>Dept1-14353</t>
  </si>
  <si>
    <t>Dept5-2478</t>
  </si>
  <si>
    <t>Dept4-9132</t>
  </si>
  <si>
    <t>Dept3-1262</t>
  </si>
  <si>
    <t>Dept5-11675</t>
  </si>
  <si>
    <t>Dept1-24167</t>
  </si>
  <si>
    <t>Dept2-18528</t>
  </si>
  <si>
    <t>Dept2-17315</t>
  </si>
  <si>
    <t>Dept5-8884</t>
  </si>
  <si>
    <t>Dept2-8768</t>
  </si>
  <si>
    <t>Dept6-19445</t>
  </si>
  <si>
    <t>Dept6-6851</t>
  </si>
  <si>
    <t>Dept4-12225</t>
  </si>
  <si>
    <t>Dept2-1250</t>
  </si>
  <si>
    <t>Dept4-6835</t>
  </si>
  <si>
    <t>Dept4-9699</t>
  </si>
  <si>
    <t>Dept1-26333</t>
  </si>
  <si>
    <t>Dept5-558</t>
  </si>
  <si>
    <t>Dept4-13180</t>
  </si>
  <si>
    <t>Dept1-9113</t>
  </si>
  <si>
    <t>Dept4-29387</t>
  </si>
  <si>
    <t>Dept6-22889</t>
  </si>
  <si>
    <t>Dept4-12395</t>
  </si>
  <si>
    <t>Dept2-28807</t>
  </si>
  <si>
    <t>Dept2-15767</t>
  </si>
  <si>
    <t>Dept5-22482</t>
  </si>
  <si>
    <t>Dept1-11240</t>
  </si>
  <si>
    <t>Dept6-27487</t>
  </si>
  <si>
    <t>Dept5-16212</t>
  </si>
  <si>
    <t>Dept1-29890</t>
  </si>
  <si>
    <t>Dept1-28221</t>
  </si>
  <si>
    <t>Dept2-10876</t>
  </si>
  <si>
    <t>Dept4-5473</t>
  </si>
  <si>
    <t>Dept4-27768</t>
  </si>
  <si>
    <t>Dept5-19998</t>
  </si>
  <si>
    <t>Dept6-1255</t>
  </si>
  <si>
    <t>Dept6-27472</t>
  </si>
  <si>
    <t>Dept4-14151</t>
  </si>
  <si>
    <t>Dept2-25293</t>
  </si>
  <si>
    <t>Dept4-14484</t>
  </si>
  <si>
    <t>Dept4-27955</t>
  </si>
  <si>
    <t>Dept2-13236</t>
  </si>
  <si>
    <t>Dept4-16294</t>
  </si>
  <si>
    <t>Dept5-14543</t>
  </si>
  <si>
    <t>Dept2-24654</t>
  </si>
  <si>
    <t>Dept6-3665</t>
  </si>
  <si>
    <t>28/01/2013</t>
  </si>
  <si>
    <t>Dept6-27562</t>
  </si>
  <si>
    <t>Dept1-25554</t>
  </si>
  <si>
    <t>Dept3-14937</t>
  </si>
  <si>
    <t>Dept2-4303</t>
  </si>
  <si>
    <t>Dept1-22437</t>
  </si>
  <si>
    <t>Dept3-11320</t>
  </si>
  <si>
    <t>Dept3-10968</t>
  </si>
  <si>
    <t>Dept5-17521</t>
  </si>
  <si>
    <t>Dept3-6947</t>
  </si>
  <si>
    <t>Dept4-2353</t>
  </si>
  <si>
    <t>Dept5-22362</t>
  </si>
  <si>
    <t>Dept3-9977</t>
  </si>
  <si>
    <t>Dept6-1207</t>
  </si>
  <si>
    <t>Dept2-20402</t>
  </si>
  <si>
    <t>Dept2-16340</t>
  </si>
  <si>
    <t>Dept3-20897</t>
  </si>
  <si>
    <t>Dept2-18335</t>
  </si>
  <si>
    <t>Dept5-10490</t>
  </si>
  <si>
    <t>Dept6-5390</t>
  </si>
  <si>
    <t>Dept6-7859</t>
  </si>
  <si>
    <t>Dept2-20851</t>
  </si>
  <si>
    <t>Dept5-20443</t>
  </si>
  <si>
    <t>Dept2-22416</t>
  </si>
  <si>
    <t>Dept6-70</t>
  </si>
  <si>
    <t>Dept6-4584</t>
  </si>
  <si>
    <t>Dept6-27921</t>
  </si>
  <si>
    <t>Dept2-13401</t>
  </si>
  <si>
    <t>Dept4-19148</t>
  </si>
  <si>
    <t>Dept5-83</t>
  </si>
  <si>
    <t>Dept5-14947</t>
  </si>
  <si>
    <t>Dept3-7560</t>
  </si>
  <si>
    <t>Dept3-7406</t>
  </si>
  <si>
    <t>Dept2-21518</t>
  </si>
  <si>
    <t>Dept4-19942</t>
  </si>
  <si>
    <t>Dept4-24995</t>
  </si>
  <si>
    <t>Dept4-3632</t>
  </si>
  <si>
    <t>Dept5-23089</t>
  </si>
  <si>
    <t>Dept1-17256</t>
  </si>
  <si>
    <t>Dept2-21854</t>
  </si>
  <si>
    <t>Dept1-26368</t>
  </si>
  <si>
    <t>Dept1-12931</t>
  </si>
  <si>
    <t>Dept2-14196</t>
  </si>
  <si>
    <t>Dept3-22987</t>
  </si>
  <si>
    <t>Dept3-24695</t>
  </si>
  <si>
    <t>Dept6-24522</t>
  </si>
  <si>
    <t>Dept3-5561</t>
  </si>
  <si>
    <t>Dept4-22101</t>
  </si>
  <si>
    <t>Dept2-16512</t>
  </si>
  <si>
    <t>Dept4-5586</t>
  </si>
  <si>
    <t>Dept6-25668</t>
  </si>
  <si>
    <t>Dept6-9416</t>
  </si>
  <si>
    <t>Dept3-24316</t>
  </si>
  <si>
    <t>Dept6-14504</t>
  </si>
  <si>
    <t>Dept1-27892</t>
  </si>
  <si>
    <t>Dept4-6821</t>
  </si>
  <si>
    <t>Dept4-18487</t>
  </si>
  <si>
    <t>Dept6-4215</t>
  </si>
  <si>
    <t>Dept6-11687</t>
  </si>
  <si>
    <t>Dept3-20534</t>
  </si>
  <si>
    <t>Dept4-18065</t>
  </si>
  <si>
    <t>Dept4-3626</t>
  </si>
  <si>
    <t>Dept2-7126</t>
  </si>
  <si>
    <t>Dept2-1254</t>
  </si>
  <si>
    <t>Dept5-19035</t>
  </si>
  <si>
    <t>Dept4-6517</t>
  </si>
  <si>
    <t>Dept6-6926</t>
  </si>
  <si>
    <t>Dept2-21817</t>
  </si>
  <si>
    <t>Dept6-20107</t>
  </si>
  <si>
    <t>Dept3-17947</t>
  </si>
  <si>
    <t>Dept3-25983</t>
  </si>
  <si>
    <t>Dept4-12357</t>
  </si>
  <si>
    <t>Dept5-25995</t>
  </si>
  <si>
    <t>Dept1-18161</t>
  </si>
  <si>
    <t>Dept1-18401</t>
  </si>
  <si>
    <t>Dept6-12956</t>
  </si>
  <si>
    <t>Dept6-28201</t>
  </si>
  <si>
    <t>Dept1-23996</t>
  </si>
  <si>
    <t>Dept6-12025</t>
  </si>
  <si>
    <t>29/10/2012</t>
  </si>
  <si>
    <t>Dept2-13807</t>
  </si>
  <si>
    <t>Dept6-23296</t>
  </si>
  <si>
    <t>Dept1-7786</t>
  </si>
  <si>
    <t>Dept1-10473</t>
  </si>
  <si>
    <t>Dept3-12863</t>
  </si>
  <si>
    <t>Dept3-8700</t>
  </si>
  <si>
    <t>Dept4-3770</t>
  </si>
  <si>
    <t>Dept2-22662</t>
  </si>
  <si>
    <t>Dept3-20999</t>
  </si>
  <si>
    <t>Dept2-15963</t>
  </si>
  <si>
    <t>Dept3-11997</t>
  </si>
  <si>
    <t>Dept3-9845</t>
  </si>
  <si>
    <t>Dept5-14667</t>
  </si>
  <si>
    <t>Dept1-1549</t>
  </si>
  <si>
    <t>Dept6-29734</t>
  </si>
  <si>
    <t>Dept5-20142</t>
  </si>
  <si>
    <t>Dept6-16049</t>
  </si>
  <si>
    <t>Dept2-15115</t>
  </si>
  <si>
    <t>Dept4-371</t>
  </si>
  <si>
    <t>Dept6-567</t>
  </si>
  <si>
    <t>Dept2-717</t>
  </si>
  <si>
    <t>Dept1-15290</t>
  </si>
  <si>
    <t>Dept3-9824</t>
  </si>
  <si>
    <t>Dept5-6562</t>
  </si>
  <si>
    <t>Dept2-22788</t>
  </si>
  <si>
    <t>Dept1-22962</t>
  </si>
  <si>
    <t>Dept1-10450</t>
  </si>
  <si>
    <t>Dept6-29029</t>
  </si>
  <si>
    <t>Dept1-17581</t>
  </si>
  <si>
    <t>Dept2-12056</t>
  </si>
  <si>
    <t>Dept1-2442</t>
  </si>
  <si>
    <t>Dept5-8859</t>
  </si>
  <si>
    <t>Dept3-1769</t>
  </si>
  <si>
    <t>Dept1-17812</t>
  </si>
  <si>
    <t>Dept5-12747</t>
  </si>
  <si>
    <t>Dept5-8966</t>
  </si>
  <si>
    <t>Dept1-11044</t>
  </si>
  <si>
    <t>Dept6-12573</t>
  </si>
  <si>
    <t>Dept3-21461</t>
  </si>
  <si>
    <t>Dept5-3816</t>
  </si>
  <si>
    <t>Dept6-15263</t>
  </si>
  <si>
    <t>Dept4-29063</t>
  </si>
  <si>
    <t>Dept2-15744</t>
  </si>
  <si>
    <t>Dept4-6458</t>
  </si>
  <si>
    <t>Dept1-21111</t>
  </si>
  <si>
    <t>Dept2-21165</t>
  </si>
  <si>
    <t>Dept4-21222</t>
  </si>
  <si>
    <t>Dept2-23059</t>
  </si>
  <si>
    <t>Dept4-2258</t>
  </si>
  <si>
    <t>Dept5-2208</t>
  </si>
  <si>
    <t>Dept5-20892</t>
  </si>
  <si>
    <t>Dept4-14928</t>
  </si>
  <si>
    <t>Dept2-17007</t>
  </si>
  <si>
    <t>Dept3-10745</t>
  </si>
  <si>
    <t>Dept3-1533</t>
  </si>
  <si>
    <t>Dept4-18057</t>
  </si>
  <si>
    <t>Dept5-3462</t>
  </si>
  <si>
    <t>Dept6-23834</t>
  </si>
  <si>
    <t>Dept3-7608</t>
  </si>
  <si>
    <t>Dept4-142</t>
  </si>
  <si>
    <t>Dept4-2173</t>
  </si>
  <si>
    <t>Dept1-27822</t>
  </si>
  <si>
    <t>Dept4-25124</t>
  </si>
  <si>
    <t>Dept2-26302</t>
  </si>
  <si>
    <t>Dept4-6622</t>
  </si>
  <si>
    <t>Dept3-8282</t>
  </si>
  <si>
    <t>Dept5-5211</t>
  </si>
  <si>
    <t>Dept4-29271</t>
  </si>
  <si>
    <t>Dept6-27499</t>
  </si>
  <si>
    <t>Dept3-10390</t>
  </si>
  <si>
    <t>Dept5-417</t>
  </si>
  <si>
    <t>Dept2-29924</t>
  </si>
  <si>
    <t>Dept6-4347</t>
  </si>
  <si>
    <t>Dept4-3268</t>
  </si>
  <si>
    <t>Dept5-15588</t>
  </si>
  <si>
    <t>Dept1-5181</t>
  </si>
  <si>
    <t>Dept2-8473</t>
  </si>
  <si>
    <t>Dept5-10900</t>
  </si>
  <si>
    <t>Dept4-192</t>
  </si>
  <si>
    <t>Dept4-16876</t>
  </si>
  <si>
    <t>Dept3-25893</t>
  </si>
  <si>
    <t>Dept3-4072</t>
  </si>
  <si>
    <t>Dept6-6000</t>
  </si>
  <si>
    <t>Dept6-28032</t>
  </si>
  <si>
    <t>Dept3-25886</t>
  </si>
  <si>
    <t>Dept2-29530</t>
  </si>
  <si>
    <t>Dept2-24689</t>
  </si>
  <si>
    <t>Dept4-5172</t>
  </si>
  <si>
    <t>Dept4-27450</t>
  </si>
  <si>
    <t>Dept1-5804</t>
  </si>
  <si>
    <t>Dept6-22047</t>
  </si>
  <si>
    <t>Dept6-7062</t>
  </si>
  <si>
    <t>Dept6-27502</t>
  </si>
  <si>
    <t>Dept4-29882</t>
  </si>
  <si>
    <t>Dept6-7717</t>
  </si>
  <si>
    <t>Dept5-26290</t>
  </si>
  <si>
    <t>Dept3-12203</t>
  </si>
  <si>
    <t>Dept2-13270</t>
  </si>
  <si>
    <t>Dept5-2858</t>
  </si>
  <si>
    <t>Dept6-15040</t>
  </si>
  <si>
    <t>Dept2-3370</t>
  </si>
  <si>
    <t>Dept5-11527</t>
  </si>
  <si>
    <t>Dept5-15296</t>
  </si>
  <si>
    <t>Dept1-8379</t>
  </si>
  <si>
    <t>Dept6-22381</t>
  </si>
  <si>
    <t>Dept2-21298</t>
  </si>
  <si>
    <t>Dept3-22187</t>
  </si>
  <si>
    <t>Dept1-15036</t>
  </si>
  <si>
    <t>Dept3-1581</t>
  </si>
  <si>
    <t>Dept3-24841</t>
  </si>
  <si>
    <t>Dept6-20166</t>
  </si>
  <si>
    <t>Dept3-5683</t>
  </si>
  <si>
    <t>Dept2-3187</t>
  </si>
  <si>
    <t>Dept4-12062</t>
  </si>
  <si>
    <t>Dept1-23008</t>
  </si>
  <si>
    <t>Dept5-28716</t>
  </si>
  <si>
    <t>Dept4-25695</t>
  </si>
  <si>
    <t>Dept6-10043</t>
  </si>
  <si>
    <t>16/04/2012</t>
  </si>
  <si>
    <t>Dept6-3538</t>
  </si>
  <si>
    <t>Dept1-27788</t>
  </si>
  <si>
    <t>Dept6-77</t>
  </si>
  <si>
    <t>Dept4-1339</t>
  </si>
  <si>
    <t>Dept5-19740</t>
  </si>
  <si>
    <t>Dept1-22197</t>
  </si>
  <si>
    <t>Dept5-16327</t>
  </si>
  <si>
    <t>Dept2-23376</t>
  </si>
  <si>
    <t>Dept1-12322</t>
  </si>
  <si>
    <t>Dept5-17205</t>
  </si>
  <si>
    <t>Dept1-17115</t>
  </si>
  <si>
    <t>Dept4-26757</t>
  </si>
  <si>
    <t>Dept2-3212</t>
  </si>
  <si>
    <t>Dept6-6209</t>
  </si>
  <si>
    <t>Dept3-11691</t>
  </si>
  <si>
    <t>Dept5-17721</t>
  </si>
  <si>
    <t>Dept4-7650</t>
  </si>
  <si>
    <t>Dept6-7442</t>
  </si>
  <si>
    <t>Dept5-2417</t>
  </si>
  <si>
    <t>Dept3-26079</t>
  </si>
  <si>
    <t>Máximo tiempo de respuesta</t>
  </si>
  <si>
    <t>Dept1</t>
  </si>
  <si>
    <t>Dept2</t>
  </si>
  <si>
    <t>Dept3</t>
  </si>
  <si>
    <t>Dept4</t>
  </si>
  <si>
    <t>Dept5</t>
  </si>
  <si>
    <t>Dept6</t>
  </si>
  <si>
    <t>Corbatas</t>
  </si>
  <si>
    <t>Pañuelos</t>
  </si>
  <si>
    <t>Camisas</t>
  </si>
  <si>
    <t>Chaquetas</t>
  </si>
  <si>
    <t>Pantalones</t>
  </si>
  <si>
    <t>Chalecos</t>
  </si>
  <si>
    <t>*El máximo tiempo de respuesta indica el número de días límite en el que se debe dar</t>
  </si>
  <si>
    <t>la respuesta a la incidencia según el tipo de incidencia reportada.</t>
  </si>
  <si>
    <t>Tipo de incidencia</t>
  </si>
  <si>
    <t>Departamento</t>
  </si>
  <si>
    <t>Preguntas</t>
  </si>
  <si>
    <t>Número de incidencias mensuales.</t>
  </si>
  <si>
    <t>Porcentaje de respuestas contestadas en tiempo mensualmente.</t>
  </si>
  <si>
    <t>Tendencias de los indicadores anteriores.</t>
  </si>
  <si>
    <t>Análisis segmentado por departamento.</t>
  </si>
  <si>
    <t>Análisis segmentado por Tipo de Incidencia.</t>
  </si>
  <si>
    <t>Media de retraso por tipo de incidencia.</t>
  </si>
  <si>
    <t>Tiempo medio de respuesta por tipo de incidencia.</t>
  </si>
  <si>
    <t>Tiempo medio de respuesta por departamento.</t>
  </si>
  <si>
    <t>Desviación de los tiempos medios de respuesta respecto a los tipos de incidencia.</t>
  </si>
  <si>
    <t>Departamentos</t>
  </si>
  <si>
    <t>Fecha</t>
  </si>
  <si>
    <t>Tiempo</t>
  </si>
  <si>
    <t>AÑO E</t>
  </si>
  <si>
    <t>MES E</t>
  </si>
  <si>
    <t>DIA DE RESPUESTA</t>
  </si>
  <si>
    <t>RETRASO</t>
  </si>
  <si>
    <t>General</t>
  </si>
  <si>
    <t>Total</t>
  </si>
  <si>
    <t>Tiempo de respuesta</t>
  </si>
  <si>
    <t xml:space="preserve"> % A TIEMPO</t>
  </si>
  <si>
    <t>A TIEMPO</t>
  </si>
  <si>
    <t>FUERA DE TIEMPO</t>
  </si>
  <si>
    <t>**AT = A TIEMPO</t>
  </si>
  <si>
    <t>**AT-Dept1</t>
  </si>
  <si>
    <t>AT-Dept2</t>
  </si>
  <si>
    <t>AT-Dept3</t>
  </si>
  <si>
    <t>AT-Dept4</t>
  </si>
  <si>
    <t>AT-Dept5</t>
  </si>
  <si>
    <t>AT-Dept6</t>
  </si>
  <si>
    <t>% AT-Dept1</t>
  </si>
  <si>
    <t>% AT-Dept2</t>
  </si>
  <si>
    <t>% AT-Dept3</t>
  </si>
  <si>
    <t>% AT-Dept4</t>
  </si>
  <si>
    <t>% AT-Dept6</t>
  </si>
  <si>
    <t>% AT-Dept5</t>
  </si>
  <si>
    <t>Análisis Global: Desviaciones de tiempos de respuesta</t>
  </si>
  <si>
    <t>Respuesta A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</si>
</sst>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left" indent="2"/>
    </xf>
    <xf numFmtId="14" fontId="0" fillId="0" borderId="0" xfId="0" applyNumberFormat="1"/>
    <xf numFmtId="0" fontId="2" fillId="3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0" fillId="2" borderId="0" xfId="0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6"/>
  <sheetViews>
    <sheetView workbookViewId="0">
      <selection activeCell="D13" sqref="D13"/>
    </sheetView>
  </sheetViews>
  <sheetFormatPr baseColWidth="10" defaultColWidth="9.140625" defaultRowHeight="15" x14ac:dyDescent="0.25"/>
  <cols>
    <col min="10" max="10" width="22" customWidth="1"/>
    <col min="11" max="11" width="10" customWidth="1"/>
  </cols>
  <sheetData>
    <row r="1" spans="1:11" ht="15.75" x14ac:dyDescent="0.25">
      <c r="J1" s="6" t="s">
        <v>1335</v>
      </c>
      <c r="K1" s="7" t="s">
        <v>1320</v>
      </c>
    </row>
    <row r="2" spans="1:11" x14ac:dyDescent="0.25">
      <c r="J2" s="8" t="s">
        <v>8</v>
      </c>
      <c r="K2" s="1">
        <v>5</v>
      </c>
    </row>
    <row r="3" spans="1:11" ht="15.75" x14ac:dyDescent="0.25">
      <c r="A3" s="6" t="s">
        <v>1337</v>
      </c>
      <c r="J3" s="8" t="s">
        <v>7</v>
      </c>
      <c r="K3" s="1">
        <v>15</v>
      </c>
    </row>
    <row r="4" spans="1:11" x14ac:dyDescent="0.25">
      <c r="A4" s="9" t="s">
        <v>1338</v>
      </c>
      <c r="J4" s="8" t="s">
        <v>5</v>
      </c>
      <c r="K4" s="1">
        <v>30</v>
      </c>
    </row>
    <row r="5" spans="1:11" x14ac:dyDescent="0.25">
      <c r="A5" s="9" t="s">
        <v>1339</v>
      </c>
      <c r="J5" s="5" t="s">
        <v>1333</v>
      </c>
    </row>
    <row r="6" spans="1:11" x14ac:dyDescent="0.25">
      <c r="A6" s="9" t="s">
        <v>1340</v>
      </c>
      <c r="J6" s="5" t="s">
        <v>1334</v>
      </c>
    </row>
    <row r="7" spans="1:11" x14ac:dyDescent="0.25">
      <c r="A7" s="9" t="s">
        <v>1341</v>
      </c>
    </row>
    <row r="8" spans="1:11" x14ac:dyDescent="0.25">
      <c r="A8" s="9" t="s">
        <v>1342</v>
      </c>
    </row>
    <row r="9" spans="1:11" x14ac:dyDescent="0.25">
      <c r="A9" s="9" t="s">
        <v>1343</v>
      </c>
    </row>
    <row r="10" spans="1:11" x14ac:dyDescent="0.25">
      <c r="A10" s="9" t="s">
        <v>1344</v>
      </c>
      <c r="J10" s="14" t="s">
        <v>1336</v>
      </c>
      <c r="K10" s="14"/>
    </row>
    <row r="11" spans="1:11" x14ac:dyDescent="0.25">
      <c r="A11" s="9" t="s">
        <v>1345</v>
      </c>
      <c r="J11" s="1" t="s">
        <v>1321</v>
      </c>
      <c r="K11" s="1" t="s">
        <v>1327</v>
      </c>
    </row>
    <row r="12" spans="1:11" x14ac:dyDescent="0.25">
      <c r="A12" s="9" t="s">
        <v>1346</v>
      </c>
      <c r="J12" s="1" t="s">
        <v>1322</v>
      </c>
      <c r="K12" s="1" t="s">
        <v>1328</v>
      </c>
    </row>
    <row r="13" spans="1:11" x14ac:dyDescent="0.25">
      <c r="J13" s="1" t="s">
        <v>1323</v>
      </c>
      <c r="K13" s="1" t="s">
        <v>1329</v>
      </c>
    </row>
    <row r="14" spans="1:11" x14ac:dyDescent="0.25">
      <c r="J14" s="1" t="s">
        <v>1324</v>
      </c>
      <c r="K14" s="1" t="s">
        <v>1330</v>
      </c>
    </row>
    <row r="15" spans="1:11" x14ac:dyDescent="0.25">
      <c r="J15" s="1" t="s">
        <v>1325</v>
      </c>
      <c r="K15" s="1" t="s">
        <v>1331</v>
      </c>
    </row>
    <row r="16" spans="1:11" x14ac:dyDescent="0.25">
      <c r="J16" s="1" t="s">
        <v>1326</v>
      </c>
      <c r="K16" s="1" t="s">
        <v>1332</v>
      </c>
    </row>
  </sheetData>
  <mergeCells count="1">
    <mergeCell ref="J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1001"/>
  <sheetViews>
    <sheetView showGridLines="0" tabSelected="1" topLeftCell="H1" zoomScale="110" zoomScaleNormal="110" workbookViewId="0">
      <selection activeCell="AN5" sqref="AN5"/>
    </sheetView>
  </sheetViews>
  <sheetFormatPr baseColWidth="10" defaultColWidth="9.140625" defaultRowHeight="15" x14ac:dyDescent="0.25"/>
  <cols>
    <col min="1" max="1" width="20.85546875" customWidth="1"/>
    <col min="2" max="2" width="17.5703125" customWidth="1"/>
    <col min="3" max="3" width="14.5703125" style="1" customWidth="1"/>
    <col min="4" max="4" width="14" style="1" customWidth="1"/>
    <col min="5" max="5" width="4" customWidth="1"/>
    <col min="6" max="6" width="14.7109375" bestFit="1" customWidth="1"/>
    <col min="7" max="7" width="12" bestFit="1" customWidth="1"/>
    <col min="14" max="14" width="21.28515625" customWidth="1"/>
    <col min="15" max="38" width="5.7109375" customWidth="1"/>
  </cols>
  <sheetData>
    <row r="1" spans="1:39" ht="15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F1" t="s">
        <v>1347</v>
      </c>
      <c r="G1" t="s">
        <v>1348</v>
      </c>
      <c r="H1" t="s">
        <v>1349</v>
      </c>
      <c r="I1" t="s">
        <v>1350</v>
      </c>
      <c r="J1" t="s">
        <v>1351</v>
      </c>
      <c r="K1" t="s">
        <v>1352</v>
      </c>
      <c r="L1" t="s">
        <v>1353</v>
      </c>
      <c r="O1" s="17">
        <v>2012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9"/>
      <c r="AA1" s="17">
        <v>2013</v>
      </c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9"/>
      <c r="AM1" s="25" t="s">
        <v>1355</v>
      </c>
    </row>
    <row r="2" spans="1:39" ht="16.5" thickBot="1" x14ac:dyDescent="0.3">
      <c r="A2" t="s">
        <v>23</v>
      </c>
      <c r="B2" t="s">
        <v>7</v>
      </c>
      <c r="C2" s="2">
        <v>41521</v>
      </c>
      <c r="D2" s="2">
        <v>41547</v>
      </c>
      <c r="F2" t="str">
        <f>LEFT(A2,5)</f>
        <v>Dept5</v>
      </c>
      <c r="G2" s="10">
        <f>VLOOKUP(B2,Ejercicios!$J$2:$K$4,2)+C2</f>
        <v>41536</v>
      </c>
      <c r="H2" t="str">
        <f>IF(G2&gt;=D2,"A TIEMPO","FUERA DE TIEMPO")</f>
        <v>FUERA DE TIEMPO</v>
      </c>
      <c r="I2">
        <f>YEAR(C2)</f>
        <v>2013</v>
      </c>
      <c r="J2">
        <f>MONTH(C2)</f>
        <v>9</v>
      </c>
      <c r="K2">
        <f>D2-C2</f>
        <v>26</v>
      </c>
      <c r="L2">
        <f>IF(H2="FUERA DE TIEMPO",K2-VLOOKUP(B2,Ejercicios!$J$2:$K$4,2)," ")</f>
        <v>11</v>
      </c>
      <c r="N2" s="11" t="s">
        <v>1354</v>
      </c>
      <c r="O2" s="23">
        <v>1</v>
      </c>
      <c r="P2" s="23">
        <v>2</v>
      </c>
      <c r="Q2" s="23">
        <v>3</v>
      </c>
      <c r="R2" s="23">
        <v>4</v>
      </c>
      <c r="S2" s="23">
        <v>5</v>
      </c>
      <c r="T2" s="23">
        <v>6</v>
      </c>
      <c r="U2" s="23">
        <v>7</v>
      </c>
      <c r="V2" s="23">
        <v>8</v>
      </c>
      <c r="W2" s="23">
        <v>9</v>
      </c>
      <c r="X2" s="23">
        <v>10</v>
      </c>
      <c r="Y2" s="23">
        <v>11</v>
      </c>
      <c r="Z2" s="23">
        <v>12</v>
      </c>
      <c r="AA2" s="23">
        <v>1</v>
      </c>
      <c r="AB2" s="23">
        <v>2</v>
      </c>
      <c r="AC2" s="23">
        <v>3</v>
      </c>
      <c r="AD2" s="23">
        <v>4</v>
      </c>
      <c r="AE2" s="23">
        <v>5</v>
      </c>
      <c r="AF2" s="23">
        <v>6</v>
      </c>
      <c r="AG2" s="23">
        <v>7</v>
      </c>
      <c r="AH2" s="23">
        <v>8</v>
      </c>
      <c r="AI2" s="23">
        <v>9</v>
      </c>
      <c r="AJ2" s="23">
        <v>10</v>
      </c>
      <c r="AK2" s="23">
        <v>11</v>
      </c>
      <c r="AL2" s="23">
        <v>12</v>
      </c>
      <c r="AM2" s="26"/>
    </row>
    <row r="3" spans="1:39" ht="15.75" thickBot="1" x14ac:dyDescent="0.3">
      <c r="A3" t="s">
        <v>340</v>
      </c>
      <c r="B3" t="s">
        <v>8</v>
      </c>
      <c r="C3" s="2">
        <v>41310</v>
      </c>
      <c r="D3" s="2">
        <v>41315</v>
      </c>
      <c r="F3" t="str">
        <f t="shared" ref="F3:F66" si="0">LEFT(A3,5)</f>
        <v>Dept5</v>
      </c>
      <c r="G3" s="10">
        <f>VLOOKUP(B3,Ejercicios!$J$2:$K$4,2)+C3</f>
        <v>41315</v>
      </c>
      <c r="H3" t="str">
        <f t="shared" ref="H3:H66" si="1">IF(G3&gt;=D3,"A TIEMPO","FUERA DE TIEMPO")</f>
        <v>A TIEMPO</v>
      </c>
      <c r="I3">
        <f t="shared" ref="I3:I66" si="2">YEAR(C3)</f>
        <v>2013</v>
      </c>
      <c r="J3">
        <f t="shared" ref="J3:J66" si="3">MONTH(C3)</f>
        <v>2</v>
      </c>
      <c r="K3">
        <f t="shared" ref="K3:K66" si="4">D3-C3</f>
        <v>5</v>
      </c>
      <c r="L3" t="str">
        <f>IF(H3="FUERA DE TIEMPO",K3-VLOOKUP(B3,Ejercicios!$J$2:$K$4,2)," ")</f>
        <v xml:space="preserve"> </v>
      </c>
      <c r="N3" s="12" t="s">
        <v>1355</v>
      </c>
      <c r="O3" s="22">
        <f>COUNTIFS($I$2:$I$1001,$O$1,$J$2:$J$1001,O$2)</f>
        <v>35</v>
      </c>
      <c r="P3" s="22">
        <f t="shared" ref="P3:Z3" si="5">COUNTIFS($I$2:$I$1001,$O$1,$J$2:$J$1001,P$2)</f>
        <v>49</v>
      </c>
      <c r="Q3" s="22">
        <f t="shared" si="5"/>
        <v>38</v>
      </c>
      <c r="R3" s="22">
        <f t="shared" si="5"/>
        <v>41</v>
      </c>
      <c r="S3" s="22">
        <f t="shared" si="5"/>
        <v>48</v>
      </c>
      <c r="T3" s="22">
        <f t="shared" si="5"/>
        <v>50</v>
      </c>
      <c r="U3" s="22">
        <f t="shared" si="5"/>
        <v>46</v>
      </c>
      <c r="V3" s="22">
        <f t="shared" si="5"/>
        <v>34</v>
      </c>
      <c r="W3" s="22">
        <f t="shared" si="5"/>
        <v>41</v>
      </c>
      <c r="X3" s="22">
        <f t="shared" si="5"/>
        <v>34</v>
      </c>
      <c r="Y3" s="22">
        <f t="shared" si="5"/>
        <v>52</v>
      </c>
      <c r="Z3" s="22">
        <f t="shared" si="5"/>
        <v>43</v>
      </c>
      <c r="AA3" s="22">
        <f>COUNTIFS($I$2:$I$1001,$AA$1,$J$2:$J$1001,AA$2)</f>
        <v>35</v>
      </c>
      <c r="AB3" s="22">
        <f t="shared" ref="AB3:AL3" si="6">COUNTIFS($I$2:$I$1001,$AA$1,$J$2:$J$1001,AB$2)</f>
        <v>28</v>
      </c>
      <c r="AC3" s="22">
        <f t="shared" si="6"/>
        <v>35</v>
      </c>
      <c r="AD3" s="22">
        <f t="shared" si="6"/>
        <v>28</v>
      </c>
      <c r="AE3" s="22">
        <f t="shared" si="6"/>
        <v>42</v>
      </c>
      <c r="AF3" s="22">
        <f t="shared" si="6"/>
        <v>48</v>
      </c>
      <c r="AG3" s="22">
        <f t="shared" si="6"/>
        <v>45</v>
      </c>
      <c r="AH3" s="22">
        <f t="shared" si="6"/>
        <v>51</v>
      </c>
      <c r="AI3" s="22">
        <f t="shared" si="6"/>
        <v>48</v>
      </c>
      <c r="AJ3" s="22">
        <f t="shared" si="6"/>
        <v>51</v>
      </c>
      <c r="AK3" s="22">
        <f t="shared" si="6"/>
        <v>39</v>
      </c>
      <c r="AL3" s="24">
        <f t="shared" si="6"/>
        <v>39</v>
      </c>
      <c r="AM3" s="23">
        <f>SUM(O3:AL3)</f>
        <v>1000</v>
      </c>
    </row>
    <row r="4" spans="1:39" x14ac:dyDescent="0.25">
      <c r="A4" t="s">
        <v>341</v>
      </c>
      <c r="B4" t="s">
        <v>8</v>
      </c>
      <c r="C4" s="2">
        <v>40951</v>
      </c>
      <c r="D4" s="2">
        <v>40954</v>
      </c>
      <c r="F4" t="str">
        <f t="shared" si="0"/>
        <v>Dept3</v>
      </c>
      <c r="G4" s="10">
        <f>VLOOKUP(B4,Ejercicios!$J$2:$K$4,2)+C4</f>
        <v>40956</v>
      </c>
      <c r="H4" t="str">
        <f t="shared" si="1"/>
        <v>A TIEMPO</v>
      </c>
      <c r="I4">
        <f t="shared" si="2"/>
        <v>2012</v>
      </c>
      <c r="J4">
        <f t="shared" si="3"/>
        <v>2</v>
      </c>
      <c r="K4">
        <f t="shared" si="4"/>
        <v>3</v>
      </c>
      <c r="L4" t="str">
        <f>IF(H4="FUERA DE TIEMPO",K4-VLOOKUP(B4,Ejercicios!$J$2:$K$4,2)," ")</f>
        <v xml:space="preserve"> </v>
      </c>
      <c r="N4" s="13" t="s">
        <v>1356</v>
      </c>
      <c r="O4" s="21">
        <f>AVERAGEIFS($K$2:$K$1001,$I$2:$I$1001,$O$1,$J$2:$J$1001,O$2)</f>
        <v>12.514285714285714</v>
      </c>
      <c r="P4" s="21">
        <f t="shared" ref="P4:Z4" si="7">AVERAGEIFS($K$2:$K$1001,$I$2:$I$1001,$O$1,$J$2:$J$1001,P$2)</f>
        <v>11.714285714285714</v>
      </c>
      <c r="Q4" s="21">
        <f t="shared" si="7"/>
        <v>10.868421052631579</v>
      </c>
      <c r="R4" s="21">
        <f t="shared" si="7"/>
        <v>9.7073170731707314</v>
      </c>
      <c r="S4" s="21">
        <f t="shared" si="7"/>
        <v>8.7708333333333339</v>
      </c>
      <c r="T4" s="21">
        <f t="shared" si="7"/>
        <v>14.36</v>
      </c>
      <c r="U4" s="21">
        <f t="shared" si="7"/>
        <v>9.0434782608695645</v>
      </c>
      <c r="V4" s="21">
        <f t="shared" si="7"/>
        <v>8.9117647058823533</v>
      </c>
      <c r="W4" s="21">
        <f t="shared" si="7"/>
        <v>10.121951219512194</v>
      </c>
      <c r="X4" s="21">
        <f t="shared" si="7"/>
        <v>15.735294117647058</v>
      </c>
      <c r="Y4" s="21">
        <f t="shared" si="7"/>
        <v>11.403846153846153</v>
      </c>
      <c r="Z4" s="21">
        <f t="shared" si="7"/>
        <v>12.627906976744185</v>
      </c>
      <c r="AA4" s="21">
        <f>AVERAGEIFS($K$2:$K$1001,$I$2:$I$1001,$AA$1,$J$2:$J$1001,AA$2)</f>
        <v>11.742857142857142</v>
      </c>
      <c r="AB4" s="21">
        <f t="shared" ref="AB4:AL4" si="8">AVERAGEIFS($K$2:$K$1001,$I$2:$I$1001,$AA$1,$J$2:$J$1001,AB$2)</f>
        <v>14.857142857142858</v>
      </c>
      <c r="AC4" s="21">
        <f t="shared" si="8"/>
        <v>13.428571428571429</v>
      </c>
      <c r="AD4" s="21">
        <f t="shared" si="8"/>
        <v>12.321428571428571</v>
      </c>
      <c r="AE4" s="21">
        <f t="shared" si="8"/>
        <v>12.047619047619047</v>
      </c>
      <c r="AF4" s="21">
        <f t="shared" si="8"/>
        <v>9.1666666666666661</v>
      </c>
      <c r="AG4" s="21">
        <f t="shared" si="8"/>
        <v>11.2</v>
      </c>
      <c r="AH4" s="21">
        <f t="shared" si="8"/>
        <v>13.921568627450981</v>
      </c>
      <c r="AI4" s="21">
        <f t="shared" si="8"/>
        <v>15.416666666666666</v>
      </c>
      <c r="AJ4" s="21">
        <f t="shared" si="8"/>
        <v>8.9019607843137258</v>
      </c>
      <c r="AK4" s="21">
        <f t="shared" si="8"/>
        <v>10.897435897435898</v>
      </c>
      <c r="AL4" s="21">
        <f t="shared" si="8"/>
        <v>11.820512820512821</v>
      </c>
    </row>
    <row r="5" spans="1:39" x14ac:dyDescent="0.25">
      <c r="A5" t="s">
        <v>342</v>
      </c>
      <c r="B5" t="s">
        <v>7</v>
      </c>
      <c r="C5" s="2" t="s">
        <v>117</v>
      </c>
      <c r="D5" s="2">
        <v>41382</v>
      </c>
      <c r="F5" t="str">
        <f t="shared" si="0"/>
        <v>Dept5</v>
      </c>
      <c r="G5" s="10">
        <f>VLOOKUP(B5,Ejercicios!$J$2:$K$4,2)+C5</f>
        <v>41394</v>
      </c>
      <c r="H5" t="str">
        <f t="shared" si="1"/>
        <v>A TIEMPO</v>
      </c>
      <c r="I5">
        <f t="shared" si="2"/>
        <v>2013</v>
      </c>
      <c r="J5">
        <f t="shared" si="3"/>
        <v>4</v>
      </c>
      <c r="K5">
        <f t="shared" si="4"/>
        <v>3</v>
      </c>
      <c r="L5" t="str">
        <f>IF(H5="FUERA DE TIEMPO",K5-VLOOKUP(B5,Ejercicios!$J$2:$K$4,2)," ")</f>
        <v xml:space="preserve"> </v>
      </c>
      <c r="N5" s="12" t="s">
        <v>1357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</row>
    <row r="6" spans="1:39" x14ac:dyDescent="0.25">
      <c r="A6" t="s">
        <v>4</v>
      </c>
      <c r="B6" t="s">
        <v>8</v>
      </c>
      <c r="C6" s="2" t="s">
        <v>328</v>
      </c>
      <c r="D6" s="2">
        <v>41546</v>
      </c>
      <c r="F6" t="str">
        <f t="shared" si="0"/>
        <v>Dept2</v>
      </c>
      <c r="G6" s="10">
        <f>VLOOKUP(B6,Ejercicios!$J$2:$K$4,2)+C6</f>
        <v>41516</v>
      </c>
      <c r="H6" t="str">
        <f t="shared" si="1"/>
        <v>FUERA DE TIEMPO</v>
      </c>
      <c r="I6">
        <f t="shared" si="2"/>
        <v>2013</v>
      </c>
      <c r="J6">
        <f t="shared" si="3"/>
        <v>8</v>
      </c>
      <c r="K6">
        <f t="shared" si="4"/>
        <v>35</v>
      </c>
      <c r="L6">
        <f>IF(H6="FUERA DE TIEMPO",K6-VLOOKUP(B6,Ejercicios!$J$2:$K$4,2)," ")</f>
        <v>30</v>
      </c>
    </row>
    <row r="7" spans="1:39" ht="15.75" x14ac:dyDescent="0.25">
      <c r="A7" t="s">
        <v>343</v>
      </c>
      <c r="B7" t="s">
        <v>8</v>
      </c>
      <c r="C7" s="2">
        <v>41128</v>
      </c>
      <c r="D7" s="2">
        <v>41130</v>
      </c>
      <c r="F7" t="str">
        <f t="shared" si="0"/>
        <v>Dept2</v>
      </c>
      <c r="G7" s="10">
        <f>VLOOKUP(B7,Ejercicios!$J$2:$K$4,2)+C7</f>
        <v>41133</v>
      </c>
      <c r="H7" t="str">
        <f t="shared" si="1"/>
        <v>A TIEMPO</v>
      </c>
      <c r="I7">
        <f t="shared" si="2"/>
        <v>2012</v>
      </c>
      <c r="J7">
        <f t="shared" si="3"/>
        <v>8</v>
      </c>
      <c r="K7">
        <f t="shared" si="4"/>
        <v>2</v>
      </c>
      <c r="L7" t="str">
        <f>IF(H7="FUERA DE TIEMPO",K7-VLOOKUP(B7,Ejercicios!$J$2:$K$4,2)," ")</f>
        <v xml:space="preserve"> </v>
      </c>
      <c r="N7" s="11" t="s">
        <v>1336</v>
      </c>
    </row>
    <row r="8" spans="1:39" x14ac:dyDescent="0.25">
      <c r="A8" t="s">
        <v>6</v>
      </c>
      <c r="B8" t="s">
        <v>7</v>
      </c>
      <c r="C8" s="2">
        <v>41366</v>
      </c>
      <c r="D8" s="2">
        <v>41405</v>
      </c>
      <c r="F8" t="str">
        <f t="shared" si="0"/>
        <v>Dept5</v>
      </c>
      <c r="G8" s="10">
        <f>VLOOKUP(B8,Ejercicios!$J$2:$K$4,2)+C8</f>
        <v>41381</v>
      </c>
      <c r="H8" t="str">
        <f t="shared" si="1"/>
        <v>FUERA DE TIEMPO</v>
      </c>
      <c r="I8">
        <f t="shared" si="2"/>
        <v>2013</v>
      </c>
      <c r="J8">
        <f t="shared" si="3"/>
        <v>4</v>
      </c>
      <c r="K8">
        <f t="shared" si="4"/>
        <v>39</v>
      </c>
      <c r="L8">
        <f>IF(H8="FUERA DE TIEMPO",K8-VLOOKUP(B8,Ejercicios!$J$2:$K$4,2)," ")</f>
        <v>24</v>
      </c>
      <c r="N8" s="12" t="s">
        <v>1321</v>
      </c>
      <c r="O8" s="20">
        <f>COUNTIFS($I$2:$I$1001,$O$1,$J$2:$J$1001,O$2,$F$2:$F$1001,$N8)</f>
        <v>6</v>
      </c>
      <c r="P8" s="20">
        <f t="shared" ref="P8:Z8" si="9">COUNTIFS($I$2:$I$1001,$O$1,$J$2:$J$1001,P$2,$F$2:$F$1001,$N8)</f>
        <v>12</v>
      </c>
      <c r="Q8" s="20">
        <f t="shared" si="9"/>
        <v>6</v>
      </c>
      <c r="R8" s="20">
        <f t="shared" si="9"/>
        <v>7</v>
      </c>
      <c r="S8" s="20">
        <f t="shared" si="9"/>
        <v>3</v>
      </c>
      <c r="T8" s="20">
        <f t="shared" si="9"/>
        <v>12</v>
      </c>
      <c r="U8" s="20">
        <f t="shared" si="9"/>
        <v>6</v>
      </c>
      <c r="V8" s="20">
        <f t="shared" si="9"/>
        <v>3</v>
      </c>
      <c r="W8" s="20">
        <f t="shared" si="9"/>
        <v>7</v>
      </c>
      <c r="X8" s="20">
        <f t="shared" si="9"/>
        <v>9</v>
      </c>
      <c r="Y8" s="20">
        <f t="shared" si="9"/>
        <v>8</v>
      </c>
      <c r="Z8" s="20">
        <f t="shared" si="9"/>
        <v>10</v>
      </c>
      <c r="AA8" s="20">
        <f>COUNTIFS($I$2:$I$1001,$AA$1,$J$2:$J$1001,AA$2,$F$2:$F$1001,$N8)</f>
        <v>3</v>
      </c>
      <c r="AB8" s="20">
        <f t="shared" ref="AB8:AL8" si="10">COUNTIFS($I$2:$I$1001,$AA$1,$J$2:$J$1001,AB$2,$F$2:$F$1001,$N8)</f>
        <v>7</v>
      </c>
      <c r="AC8" s="20">
        <f t="shared" si="10"/>
        <v>6</v>
      </c>
      <c r="AD8" s="20">
        <f t="shared" si="10"/>
        <v>3</v>
      </c>
      <c r="AE8" s="20">
        <f t="shared" si="10"/>
        <v>6</v>
      </c>
      <c r="AF8" s="20">
        <f t="shared" si="10"/>
        <v>9</v>
      </c>
      <c r="AG8" s="20">
        <f t="shared" si="10"/>
        <v>10</v>
      </c>
      <c r="AH8" s="20">
        <f t="shared" si="10"/>
        <v>7</v>
      </c>
      <c r="AI8" s="20">
        <f t="shared" si="10"/>
        <v>5</v>
      </c>
      <c r="AJ8" s="20">
        <f t="shared" si="10"/>
        <v>11</v>
      </c>
      <c r="AK8" s="20">
        <f t="shared" si="10"/>
        <v>10</v>
      </c>
      <c r="AL8" s="20">
        <f t="shared" si="10"/>
        <v>4</v>
      </c>
    </row>
    <row r="9" spans="1:39" x14ac:dyDescent="0.25">
      <c r="A9" t="s">
        <v>344</v>
      </c>
      <c r="B9" t="s">
        <v>7</v>
      </c>
      <c r="C9" s="2">
        <v>41559</v>
      </c>
      <c r="D9" s="2">
        <v>41578</v>
      </c>
      <c r="F9" t="str">
        <f t="shared" si="0"/>
        <v>Dept1</v>
      </c>
      <c r="G9" s="10">
        <f>VLOOKUP(B9,Ejercicios!$J$2:$K$4,2)+C9</f>
        <v>41574</v>
      </c>
      <c r="H9" t="str">
        <f t="shared" si="1"/>
        <v>FUERA DE TIEMPO</v>
      </c>
      <c r="I9">
        <f t="shared" si="2"/>
        <v>2013</v>
      </c>
      <c r="J9">
        <f t="shared" si="3"/>
        <v>10</v>
      </c>
      <c r="K9">
        <f t="shared" si="4"/>
        <v>19</v>
      </c>
      <c r="L9">
        <f>IF(H9="FUERA DE TIEMPO",K9-VLOOKUP(B9,Ejercicios!$J$2:$K$4,2)," ")</f>
        <v>4</v>
      </c>
      <c r="N9" s="12" t="s">
        <v>1322</v>
      </c>
      <c r="O9" s="20">
        <f t="shared" ref="O9:Z13" si="11">COUNTIFS($I$2:$I$1001,$O$1,$J$2:$J$1001,O$2,$F$2:$F$1001,$N9)</f>
        <v>6</v>
      </c>
      <c r="P9" s="20">
        <f t="shared" si="11"/>
        <v>12</v>
      </c>
      <c r="Q9" s="20">
        <f t="shared" si="11"/>
        <v>8</v>
      </c>
      <c r="R9" s="20">
        <f t="shared" si="11"/>
        <v>4</v>
      </c>
      <c r="S9" s="20">
        <f t="shared" si="11"/>
        <v>16</v>
      </c>
      <c r="T9" s="20">
        <f t="shared" si="11"/>
        <v>7</v>
      </c>
      <c r="U9" s="20">
        <f t="shared" si="11"/>
        <v>11</v>
      </c>
      <c r="V9" s="20">
        <f t="shared" si="11"/>
        <v>6</v>
      </c>
      <c r="W9" s="20">
        <f t="shared" si="11"/>
        <v>11</v>
      </c>
      <c r="X9" s="20">
        <f t="shared" si="11"/>
        <v>8</v>
      </c>
      <c r="Y9" s="20">
        <f t="shared" si="11"/>
        <v>9</v>
      </c>
      <c r="Z9" s="20">
        <f t="shared" si="11"/>
        <v>7</v>
      </c>
      <c r="AA9" s="20">
        <f t="shared" ref="AA9:AL13" si="12">COUNTIFS($I$2:$I$1001,$AA$1,$J$2:$J$1001,AA$2,$F$2:$F$1001,$N9)</f>
        <v>11</v>
      </c>
      <c r="AB9" s="20">
        <f t="shared" si="12"/>
        <v>4</v>
      </c>
      <c r="AC9" s="20">
        <f t="shared" si="12"/>
        <v>4</v>
      </c>
      <c r="AD9" s="20">
        <f t="shared" si="12"/>
        <v>6</v>
      </c>
      <c r="AE9" s="20">
        <f t="shared" si="12"/>
        <v>4</v>
      </c>
      <c r="AF9" s="20">
        <f t="shared" si="12"/>
        <v>8</v>
      </c>
      <c r="AG9" s="20">
        <f t="shared" si="12"/>
        <v>6</v>
      </c>
      <c r="AH9" s="20">
        <f t="shared" si="12"/>
        <v>7</v>
      </c>
      <c r="AI9" s="20">
        <f t="shared" si="12"/>
        <v>7</v>
      </c>
      <c r="AJ9" s="20">
        <f t="shared" si="12"/>
        <v>10</v>
      </c>
      <c r="AK9" s="20">
        <f t="shared" si="12"/>
        <v>8</v>
      </c>
      <c r="AL9" s="20">
        <f t="shared" si="12"/>
        <v>9</v>
      </c>
    </row>
    <row r="10" spans="1:39" x14ac:dyDescent="0.25">
      <c r="A10" t="s">
        <v>25</v>
      </c>
      <c r="B10" t="s">
        <v>5</v>
      </c>
      <c r="C10" s="2" t="s">
        <v>26</v>
      </c>
      <c r="D10" s="2">
        <v>41051</v>
      </c>
      <c r="F10" t="str">
        <f t="shared" si="0"/>
        <v>Dept2</v>
      </c>
      <c r="G10" s="10">
        <f>VLOOKUP(B10,Ejercicios!$J$2:$K$4,2)+C10</f>
        <v>41054</v>
      </c>
      <c r="H10" t="str">
        <f t="shared" si="1"/>
        <v>A TIEMPO</v>
      </c>
      <c r="I10">
        <f t="shared" si="2"/>
        <v>2012</v>
      </c>
      <c r="J10">
        <f t="shared" si="3"/>
        <v>5</v>
      </c>
      <c r="K10">
        <f t="shared" si="4"/>
        <v>2</v>
      </c>
      <c r="L10" t="str">
        <f>IF(H10="FUERA DE TIEMPO",K10-VLOOKUP(B10,Ejercicios!$J$2:$K$4,2)," ")</f>
        <v xml:space="preserve"> </v>
      </c>
      <c r="N10" s="12" t="s">
        <v>1323</v>
      </c>
      <c r="O10" s="20">
        <f t="shared" si="11"/>
        <v>3</v>
      </c>
      <c r="P10" s="20">
        <f t="shared" si="11"/>
        <v>6</v>
      </c>
      <c r="Q10" s="20">
        <f t="shared" si="11"/>
        <v>7</v>
      </c>
      <c r="R10" s="20">
        <f t="shared" si="11"/>
        <v>9</v>
      </c>
      <c r="S10" s="20">
        <f t="shared" si="11"/>
        <v>4</v>
      </c>
      <c r="T10" s="20">
        <f t="shared" si="11"/>
        <v>8</v>
      </c>
      <c r="U10" s="20">
        <f t="shared" si="11"/>
        <v>13</v>
      </c>
      <c r="V10" s="20">
        <f t="shared" si="11"/>
        <v>5</v>
      </c>
      <c r="W10" s="20">
        <f t="shared" si="11"/>
        <v>8</v>
      </c>
      <c r="X10" s="20">
        <f t="shared" si="11"/>
        <v>3</v>
      </c>
      <c r="Y10" s="20">
        <f t="shared" si="11"/>
        <v>12</v>
      </c>
      <c r="Z10" s="20">
        <f t="shared" si="11"/>
        <v>4</v>
      </c>
      <c r="AA10" s="20">
        <f t="shared" si="12"/>
        <v>5</v>
      </c>
      <c r="AB10" s="20">
        <f t="shared" si="12"/>
        <v>4</v>
      </c>
      <c r="AC10" s="20">
        <f t="shared" si="12"/>
        <v>7</v>
      </c>
      <c r="AD10" s="20">
        <f t="shared" si="12"/>
        <v>2</v>
      </c>
      <c r="AE10" s="20">
        <f t="shared" si="12"/>
        <v>10</v>
      </c>
      <c r="AF10" s="20">
        <f t="shared" si="12"/>
        <v>11</v>
      </c>
      <c r="AG10" s="20">
        <f t="shared" si="12"/>
        <v>8</v>
      </c>
      <c r="AH10" s="20">
        <f t="shared" si="12"/>
        <v>10</v>
      </c>
      <c r="AI10" s="20">
        <f t="shared" si="12"/>
        <v>4</v>
      </c>
      <c r="AJ10" s="20">
        <f t="shared" si="12"/>
        <v>5</v>
      </c>
      <c r="AK10" s="20">
        <f t="shared" si="12"/>
        <v>3</v>
      </c>
      <c r="AL10" s="20">
        <f t="shared" si="12"/>
        <v>8</v>
      </c>
    </row>
    <row r="11" spans="1:39" x14ac:dyDescent="0.25">
      <c r="A11" t="s">
        <v>345</v>
      </c>
      <c r="B11" t="s">
        <v>5</v>
      </c>
      <c r="C11" s="2">
        <v>41068</v>
      </c>
      <c r="D11" s="2">
        <v>41086</v>
      </c>
      <c r="F11" t="str">
        <f t="shared" si="0"/>
        <v>Dept2</v>
      </c>
      <c r="G11" s="10">
        <f>VLOOKUP(B11,Ejercicios!$J$2:$K$4,2)+C11</f>
        <v>41073</v>
      </c>
      <c r="H11" t="str">
        <f t="shared" si="1"/>
        <v>FUERA DE TIEMPO</v>
      </c>
      <c r="I11">
        <f t="shared" si="2"/>
        <v>2012</v>
      </c>
      <c r="J11">
        <f t="shared" si="3"/>
        <v>6</v>
      </c>
      <c r="K11">
        <f t="shared" si="4"/>
        <v>18</v>
      </c>
      <c r="L11">
        <f>IF(H11="FUERA DE TIEMPO",K11-VLOOKUP(B11,Ejercicios!$J$2:$K$4,2)," ")</f>
        <v>13</v>
      </c>
      <c r="N11" s="12" t="s">
        <v>1324</v>
      </c>
      <c r="O11" s="20">
        <f t="shared" si="11"/>
        <v>5</v>
      </c>
      <c r="P11" s="20">
        <f t="shared" si="11"/>
        <v>10</v>
      </c>
      <c r="Q11" s="20">
        <f t="shared" si="11"/>
        <v>9</v>
      </c>
      <c r="R11" s="20">
        <f t="shared" si="11"/>
        <v>6</v>
      </c>
      <c r="S11" s="20">
        <f t="shared" si="11"/>
        <v>7</v>
      </c>
      <c r="T11" s="20">
        <f t="shared" si="11"/>
        <v>7</v>
      </c>
      <c r="U11" s="20">
        <f t="shared" si="11"/>
        <v>4</v>
      </c>
      <c r="V11" s="20">
        <f t="shared" si="11"/>
        <v>7</v>
      </c>
      <c r="W11" s="20">
        <f t="shared" si="11"/>
        <v>3</v>
      </c>
      <c r="X11" s="20">
        <f t="shared" si="11"/>
        <v>5</v>
      </c>
      <c r="Y11" s="20">
        <f t="shared" si="11"/>
        <v>9</v>
      </c>
      <c r="Z11" s="20">
        <f t="shared" si="11"/>
        <v>9</v>
      </c>
      <c r="AA11" s="20">
        <f t="shared" si="12"/>
        <v>4</v>
      </c>
      <c r="AB11" s="20">
        <f t="shared" si="12"/>
        <v>3</v>
      </c>
      <c r="AC11" s="20">
        <f t="shared" si="12"/>
        <v>9</v>
      </c>
      <c r="AD11" s="20">
        <f t="shared" si="12"/>
        <v>4</v>
      </c>
      <c r="AE11" s="20">
        <f t="shared" si="12"/>
        <v>8</v>
      </c>
      <c r="AF11" s="20">
        <f t="shared" si="12"/>
        <v>7</v>
      </c>
      <c r="AG11" s="20">
        <f t="shared" si="12"/>
        <v>7</v>
      </c>
      <c r="AH11" s="20">
        <f t="shared" si="12"/>
        <v>7</v>
      </c>
      <c r="AI11" s="20">
        <f t="shared" si="12"/>
        <v>10</v>
      </c>
      <c r="AJ11" s="20">
        <f t="shared" si="12"/>
        <v>10</v>
      </c>
      <c r="AK11" s="20">
        <f t="shared" si="12"/>
        <v>2</v>
      </c>
      <c r="AL11" s="20">
        <f t="shared" si="12"/>
        <v>6</v>
      </c>
    </row>
    <row r="12" spans="1:39" x14ac:dyDescent="0.25">
      <c r="A12" t="s">
        <v>346</v>
      </c>
      <c r="B12" t="s">
        <v>8</v>
      </c>
      <c r="C12" s="2">
        <v>41612</v>
      </c>
      <c r="D12" s="2">
        <v>41627</v>
      </c>
      <c r="F12" t="str">
        <f t="shared" si="0"/>
        <v>Dept6</v>
      </c>
      <c r="G12" s="10">
        <f>VLOOKUP(B12,Ejercicios!$J$2:$K$4,2)+C12</f>
        <v>41617</v>
      </c>
      <c r="H12" t="str">
        <f t="shared" si="1"/>
        <v>FUERA DE TIEMPO</v>
      </c>
      <c r="I12">
        <f t="shared" si="2"/>
        <v>2013</v>
      </c>
      <c r="J12">
        <f t="shared" si="3"/>
        <v>12</v>
      </c>
      <c r="K12">
        <f t="shared" si="4"/>
        <v>15</v>
      </c>
      <c r="L12">
        <f>IF(H12="FUERA DE TIEMPO",K12-VLOOKUP(B12,Ejercicios!$J$2:$K$4,2)," ")</f>
        <v>10</v>
      </c>
      <c r="N12" s="12" t="s">
        <v>1325</v>
      </c>
      <c r="O12" s="20">
        <f t="shared" si="11"/>
        <v>10</v>
      </c>
      <c r="P12" s="20">
        <f t="shared" si="11"/>
        <v>3</v>
      </c>
      <c r="Q12" s="20">
        <f t="shared" si="11"/>
        <v>3</v>
      </c>
      <c r="R12" s="20">
        <f t="shared" si="11"/>
        <v>8</v>
      </c>
      <c r="S12" s="20">
        <f t="shared" si="11"/>
        <v>7</v>
      </c>
      <c r="T12" s="20">
        <f t="shared" si="11"/>
        <v>8</v>
      </c>
      <c r="U12" s="20">
        <f t="shared" si="11"/>
        <v>4</v>
      </c>
      <c r="V12" s="20">
        <f t="shared" si="11"/>
        <v>6</v>
      </c>
      <c r="W12" s="20">
        <f t="shared" si="11"/>
        <v>5</v>
      </c>
      <c r="X12" s="20">
        <f t="shared" si="11"/>
        <v>2</v>
      </c>
      <c r="Y12" s="20">
        <f t="shared" si="11"/>
        <v>9</v>
      </c>
      <c r="Z12" s="20">
        <f t="shared" si="11"/>
        <v>5</v>
      </c>
      <c r="AA12" s="20">
        <f t="shared" si="12"/>
        <v>7</v>
      </c>
      <c r="AB12" s="20">
        <f t="shared" si="12"/>
        <v>6</v>
      </c>
      <c r="AC12" s="20">
        <f t="shared" si="12"/>
        <v>2</v>
      </c>
      <c r="AD12" s="20">
        <f t="shared" si="12"/>
        <v>7</v>
      </c>
      <c r="AE12" s="20">
        <f t="shared" si="12"/>
        <v>9</v>
      </c>
      <c r="AF12" s="20">
        <f t="shared" si="12"/>
        <v>7</v>
      </c>
      <c r="AG12" s="20">
        <f t="shared" si="12"/>
        <v>10</v>
      </c>
      <c r="AH12" s="20">
        <f t="shared" si="12"/>
        <v>11</v>
      </c>
      <c r="AI12" s="20">
        <f t="shared" si="12"/>
        <v>13</v>
      </c>
      <c r="AJ12" s="20">
        <f t="shared" si="12"/>
        <v>9</v>
      </c>
      <c r="AK12" s="20">
        <f t="shared" si="12"/>
        <v>6</v>
      </c>
      <c r="AL12" s="20">
        <f t="shared" si="12"/>
        <v>5</v>
      </c>
    </row>
    <row r="13" spans="1:39" x14ac:dyDescent="0.25">
      <c r="A13" t="s">
        <v>347</v>
      </c>
      <c r="B13" t="s">
        <v>5</v>
      </c>
      <c r="C13" s="1" t="s">
        <v>321</v>
      </c>
      <c r="D13" s="2">
        <v>41536</v>
      </c>
      <c r="F13" t="str">
        <f t="shared" si="0"/>
        <v>Dept4</v>
      </c>
      <c r="G13" s="10">
        <f>VLOOKUP(B13,Ejercicios!$J$2:$K$4,2)+C13</f>
        <v>41539</v>
      </c>
      <c r="H13" t="str">
        <f t="shared" si="1"/>
        <v>A TIEMPO</v>
      </c>
      <c r="I13">
        <f t="shared" si="2"/>
        <v>2013</v>
      </c>
      <c r="J13">
        <f t="shared" si="3"/>
        <v>9</v>
      </c>
      <c r="K13">
        <f t="shared" si="4"/>
        <v>2</v>
      </c>
      <c r="L13" t="str">
        <f>IF(H13="FUERA DE TIEMPO",K13-VLOOKUP(B13,Ejercicios!$J$2:$K$4,2)," ")</f>
        <v xml:space="preserve"> </v>
      </c>
      <c r="N13" s="12" t="s">
        <v>1326</v>
      </c>
      <c r="O13" s="20">
        <f t="shared" si="11"/>
        <v>5</v>
      </c>
      <c r="P13" s="20">
        <f t="shared" si="11"/>
        <v>6</v>
      </c>
      <c r="Q13" s="20">
        <f t="shared" si="11"/>
        <v>5</v>
      </c>
      <c r="R13" s="20">
        <f t="shared" si="11"/>
        <v>7</v>
      </c>
      <c r="S13" s="20">
        <f t="shared" si="11"/>
        <v>11</v>
      </c>
      <c r="T13" s="20">
        <f t="shared" si="11"/>
        <v>8</v>
      </c>
      <c r="U13" s="20">
        <f t="shared" si="11"/>
        <v>8</v>
      </c>
      <c r="V13" s="20">
        <f t="shared" si="11"/>
        <v>7</v>
      </c>
      <c r="W13" s="20">
        <f t="shared" si="11"/>
        <v>7</v>
      </c>
      <c r="X13" s="20">
        <f t="shared" si="11"/>
        <v>7</v>
      </c>
      <c r="Y13" s="20">
        <f t="shared" si="11"/>
        <v>5</v>
      </c>
      <c r="Z13" s="20">
        <f t="shared" si="11"/>
        <v>8</v>
      </c>
      <c r="AA13" s="20">
        <f t="shared" si="12"/>
        <v>5</v>
      </c>
      <c r="AB13" s="20">
        <f t="shared" si="12"/>
        <v>4</v>
      </c>
      <c r="AC13" s="20">
        <f t="shared" si="12"/>
        <v>7</v>
      </c>
      <c r="AD13" s="20">
        <f t="shared" si="12"/>
        <v>6</v>
      </c>
      <c r="AE13" s="20">
        <f t="shared" si="12"/>
        <v>5</v>
      </c>
      <c r="AF13" s="20">
        <f t="shared" si="12"/>
        <v>6</v>
      </c>
      <c r="AG13" s="20">
        <f t="shared" si="12"/>
        <v>4</v>
      </c>
      <c r="AH13" s="20">
        <f t="shared" si="12"/>
        <v>9</v>
      </c>
      <c r="AI13" s="20">
        <f t="shared" si="12"/>
        <v>9</v>
      </c>
      <c r="AJ13" s="20">
        <f t="shared" si="12"/>
        <v>6</v>
      </c>
      <c r="AK13" s="20">
        <f t="shared" si="12"/>
        <v>10</v>
      </c>
      <c r="AL13" s="20">
        <f t="shared" si="12"/>
        <v>7</v>
      </c>
    </row>
    <row r="14" spans="1:39" x14ac:dyDescent="0.25">
      <c r="A14" t="s">
        <v>9</v>
      </c>
      <c r="B14" t="s">
        <v>8</v>
      </c>
      <c r="C14" s="2" t="s">
        <v>251</v>
      </c>
      <c r="D14" s="2">
        <v>41535</v>
      </c>
      <c r="F14" t="str">
        <f t="shared" si="0"/>
        <v>Dept1</v>
      </c>
      <c r="G14" s="10">
        <f>VLOOKUP(B14,Ejercicios!$J$2:$K$4,2)+C14</f>
        <v>41535</v>
      </c>
      <c r="H14" t="str">
        <f t="shared" si="1"/>
        <v>A TIEMPO</v>
      </c>
      <c r="I14">
        <f t="shared" si="2"/>
        <v>2013</v>
      </c>
      <c r="J14">
        <f t="shared" si="3"/>
        <v>9</v>
      </c>
      <c r="K14">
        <f t="shared" si="4"/>
        <v>5</v>
      </c>
      <c r="L14" t="str">
        <f>IF(H14="FUERA DE TIEMPO",K14-VLOOKUP(B14,Ejercicios!$J$2:$K$4,2)," ")</f>
        <v xml:space="preserve"> </v>
      </c>
    </row>
    <row r="15" spans="1:39" ht="15.75" x14ac:dyDescent="0.25">
      <c r="A15" t="s">
        <v>348</v>
      </c>
      <c r="B15" t="s">
        <v>7</v>
      </c>
      <c r="C15" s="2">
        <v>41153</v>
      </c>
      <c r="D15" s="2">
        <v>41165</v>
      </c>
      <c r="F15" t="str">
        <f t="shared" si="0"/>
        <v>Dept3</v>
      </c>
      <c r="G15" s="10">
        <f>VLOOKUP(B15,Ejercicios!$J$2:$K$4,2)+C15</f>
        <v>41168</v>
      </c>
      <c r="H15" t="str">
        <f t="shared" si="1"/>
        <v>A TIEMPO</v>
      </c>
      <c r="I15">
        <f t="shared" si="2"/>
        <v>2012</v>
      </c>
      <c r="J15">
        <f t="shared" si="3"/>
        <v>9</v>
      </c>
      <c r="K15">
        <f t="shared" si="4"/>
        <v>12</v>
      </c>
      <c r="L15" t="str">
        <f>IF(H15="FUERA DE TIEMPO",K15-VLOOKUP(B15,Ejercicios!$J$2:$K$4,2)," ")</f>
        <v xml:space="preserve"> </v>
      </c>
      <c r="N15" s="11" t="s">
        <v>1335</v>
      </c>
    </row>
    <row r="16" spans="1:39" x14ac:dyDescent="0.25">
      <c r="A16" t="s">
        <v>349</v>
      </c>
      <c r="B16" t="s">
        <v>7</v>
      </c>
      <c r="C16" s="1" t="s">
        <v>261</v>
      </c>
      <c r="D16" s="2">
        <v>40955</v>
      </c>
      <c r="F16" t="str">
        <f t="shared" si="0"/>
        <v>Dept1</v>
      </c>
      <c r="G16" s="10">
        <f>VLOOKUP(B16,Ejercicios!$J$2:$K$4,2)+C16</f>
        <v>40969</v>
      </c>
      <c r="H16" t="str">
        <f t="shared" si="1"/>
        <v>A TIEMPO</v>
      </c>
      <c r="I16">
        <f t="shared" si="2"/>
        <v>2012</v>
      </c>
      <c r="J16">
        <f t="shared" si="3"/>
        <v>2</v>
      </c>
      <c r="K16">
        <f t="shared" si="4"/>
        <v>1</v>
      </c>
      <c r="L16" t="str">
        <f>IF(H16="FUERA DE TIEMPO",K16-VLOOKUP(B16,Ejercicios!$J$2:$K$4,2)," ")</f>
        <v xml:space="preserve"> </v>
      </c>
      <c r="N16" s="12" t="s">
        <v>8</v>
      </c>
      <c r="O16" s="20">
        <f>COUNTIFS($I$2:$I$1001,$O$1,$J$2:$J$1001,O$2,$B$2:$B$1001,$N16)</f>
        <v>9</v>
      </c>
      <c r="P16" s="20">
        <f t="shared" ref="P16:Z16" si="13">COUNTIFS($I$2:$I$1001,$O$1,$J$2:$J$1001,P$2,$B$2:$B$1001,$N16)</f>
        <v>17</v>
      </c>
      <c r="Q16" s="20">
        <f t="shared" si="13"/>
        <v>11</v>
      </c>
      <c r="R16" s="20">
        <f t="shared" si="13"/>
        <v>15</v>
      </c>
      <c r="S16" s="20">
        <f t="shared" si="13"/>
        <v>17</v>
      </c>
      <c r="T16" s="20">
        <f t="shared" si="13"/>
        <v>16</v>
      </c>
      <c r="U16" s="20">
        <f t="shared" si="13"/>
        <v>13</v>
      </c>
      <c r="V16" s="20">
        <f t="shared" si="13"/>
        <v>11</v>
      </c>
      <c r="W16" s="20">
        <f t="shared" si="13"/>
        <v>17</v>
      </c>
      <c r="X16" s="20">
        <f t="shared" si="13"/>
        <v>10</v>
      </c>
      <c r="Y16" s="20">
        <f t="shared" si="13"/>
        <v>14</v>
      </c>
      <c r="Z16" s="20">
        <f t="shared" si="13"/>
        <v>17</v>
      </c>
      <c r="AA16" s="20">
        <f>COUNTIFS($I$2:$I$1001,$AA$1,$J$2:$J$1001,AA$2,$B$2:$B$1001,$N16)</f>
        <v>9</v>
      </c>
      <c r="AB16" s="20">
        <f t="shared" ref="AB16:AL16" si="14">COUNTIFS($I$2:$I$1001,$AA$1,$J$2:$J$1001,AB$2,$B$2:$B$1001,$N16)</f>
        <v>11</v>
      </c>
      <c r="AC16" s="20">
        <f t="shared" si="14"/>
        <v>14</v>
      </c>
      <c r="AD16" s="20">
        <f t="shared" si="14"/>
        <v>6</v>
      </c>
      <c r="AE16" s="20">
        <f t="shared" si="14"/>
        <v>14</v>
      </c>
      <c r="AF16" s="20">
        <f t="shared" si="14"/>
        <v>16</v>
      </c>
      <c r="AG16" s="20">
        <f t="shared" si="14"/>
        <v>13</v>
      </c>
      <c r="AH16" s="20">
        <f t="shared" si="14"/>
        <v>12</v>
      </c>
      <c r="AI16" s="20">
        <f t="shared" si="14"/>
        <v>16</v>
      </c>
      <c r="AJ16" s="20">
        <f t="shared" si="14"/>
        <v>20</v>
      </c>
      <c r="AK16" s="20">
        <f t="shared" si="14"/>
        <v>13</v>
      </c>
      <c r="AL16" s="20">
        <f t="shared" si="14"/>
        <v>12</v>
      </c>
    </row>
    <row r="17" spans="1:38" x14ac:dyDescent="0.25">
      <c r="A17" t="s">
        <v>350</v>
      </c>
      <c r="B17" t="s">
        <v>5</v>
      </c>
      <c r="C17" s="1" t="s">
        <v>170</v>
      </c>
      <c r="D17" s="2">
        <v>41556</v>
      </c>
      <c r="F17" t="str">
        <f t="shared" si="0"/>
        <v>Dept4</v>
      </c>
      <c r="G17" s="10">
        <f>VLOOKUP(B17,Ejercicios!$J$2:$K$4,2)+C17</f>
        <v>41520</v>
      </c>
      <c r="H17" t="str">
        <f t="shared" si="1"/>
        <v>FUERA DE TIEMPO</v>
      </c>
      <c r="I17">
        <f t="shared" si="2"/>
        <v>2013</v>
      </c>
      <c r="J17">
        <f t="shared" si="3"/>
        <v>8</v>
      </c>
      <c r="K17">
        <f t="shared" si="4"/>
        <v>41</v>
      </c>
      <c r="L17">
        <f>IF(H17="FUERA DE TIEMPO",K17-VLOOKUP(B17,Ejercicios!$J$2:$K$4,2)," ")</f>
        <v>36</v>
      </c>
      <c r="N17" s="12" t="s">
        <v>7</v>
      </c>
      <c r="O17" s="20">
        <f t="shared" ref="O17:Z18" si="15">COUNTIFS($I$2:$I$1001,$O$1,$J$2:$J$1001,O$2,$B$2:$B$1001,$N17)</f>
        <v>9</v>
      </c>
      <c r="P17" s="20">
        <f t="shared" si="15"/>
        <v>17</v>
      </c>
      <c r="Q17" s="20">
        <f t="shared" si="15"/>
        <v>13</v>
      </c>
      <c r="R17" s="20">
        <f t="shared" si="15"/>
        <v>11</v>
      </c>
      <c r="S17" s="20">
        <f t="shared" si="15"/>
        <v>20</v>
      </c>
      <c r="T17" s="20">
        <f t="shared" si="15"/>
        <v>20</v>
      </c>
      <c r="U17" s="20">
        <f t="shared" si="15"/>
        <v>23</v>
      </c>
      <c r="V17" s="20">
        <f t="shared" si="15"/>
        <v>14</v>
      </c>
      <c r="W17" s="20">
        <f t="shared" si="15"/>
        <v>17</v>
      </c>
      <c r="X17" s="20">
        <f t="shared" si="15"/>
        <v>12</v>
      </c>
      <c r="Y17" s="20">
        <f t="shared" si="15"/>
        <v>24</v>
      </c>
      <c r="Z17" s="20">
        <f t="shared" si="15"/>
        <v>17</v>
      </c>
      <c r="AA17" s="20">
        <f t="shared" ref="AA17:AL18" si="16">COUNTIFS($I$2:$I$1001,$AA$1,$J$2:$J$1001,AA$2,$B$2:$B$1001,$N17)</f>
        <v>10</v>
      </c>
      <c r="AB17" s="20">
        <f t="shared" si="16"/>
        <v>8</v>
      </c>
      <c r="AC17" s="20">
        <f t="shared" si="16"/>
        <v>10</v>
      </c>
      <c r="AD17" s="20">
        <f t="shared" si="16"/>
        <v>13</v>
      </c>
      <c r="AE17" s="20">
        <f t="shared" si="16"/>
        <v>14</v>
      </c>
      <c r="AF17" s="20">
        <f t="shared" si="16"/>
        <v>19</v>
      </c>
      <c r="AG17" s="20">
        <f t="shared" si="16"/>
        <v>14</v>
      </c>
      <c r="AH17" s="20">
        <f t="shared" si="16"/>
        <v>22</v>
      </c>
      <c r="AI17" s="20">
        <f t="shared" si="16"/>
        <v>10</v>
      </c>
      <c r="AJ17" s="20">
        <f t="shared" si="16"/>
        <v>17</v>
      </c>
      <c r="AK17" s="20">
        <f t="shared" si="16"/>
        <v>10</v>
      </c>
      <c r="AL17" s="20">
        <f t="shared" si="16"/>
        <v>14</v>
      </c>
    </row>
    <row r="18" spans="1:38" x14ac:dyDescent="0.25">
      <c r="A18" t="s">
        <v>30</v>
      </c>
      <c r="B18" t="s">
        <v>7</v>
      </c>
      <c r="C18" s="2" t="s">
        <v>31</v>
      </c>
      <c r="D18" s="2">
        <v>41528</v>
      </c>
      <c r="F18" t="str">
        <f t="shared" si="0"/>
        <v>Dept1</v>
      </c>
      <c r="G18" s="10">
        <f>VLOOKUP(B18,Ejercicios!$J$2:$K$4,2)+C18</f>
        <v>41524</v>
      </c>
      <c r="H18" t="str">
        <f t="shared" si="1"/>
        <v>FUERA DE TIEMPO</v>
      </c>
      <c r="I18">
        <f t="shared" si="2"/>
        <v>2013</v>
      </c>
      <c r="J18">
        <f t="shared" si="3"/>
        <v>8</v>
      </c>
      <c r="K18">
        <f t="shared" si="4"/>
        <v>19</v>
      </c>
      <c r="L18">
        <f>IF(H18="FUERA DE TIEMPO",K18-VLOOKUP(B18,Ejercicios!$J$2:$K$4,2)," ")</f>
        <v>4</v>
      </c>
      <c r="N18" s="12" t="s">
        <v>5</v>
      </c>
      <c r="O18" s="20">
        <f t="shared" si="15"/>
        <v>17</v>
      </c>
      <c r="P18" s="20">
        <f t="shared" si="15"/>
        <v>15</v>
      </c>
      <c r="Q18" s="20">
        <f t="shared" si="15"/>
        <v>14</v>
      </c>
      <c r="R18" s="20">
        <f t="shared" si="15"/>
        <v>15</v>
      </c>
      <c r="S18" s="20">
        <f t="shared" si="15"/>
        <v>11</v>
      </c>
      <c r="T18" s="20">
        <f t="shared" si="15"/>
        <v>14</v>
      </c>
      <c r="U18" s="20">
        <f t="shared" si="15"/>
        <v>10</v>
      </c>
      <c r="V18" s="20">
        <f t="shared" si="15"/>
        <v>9</v>
      </c>
      <c r="W18" s="20">
        <f t="shared" si="15"/>
        <v>7</v>
      </c>
      <c r="X18" s="20">
        <f t="shared" si="15"/>
        <v>12</v>
      </c>
      <c r="Y18" s="20">
        <f t="shared" si="15"/>
        <v>14</v>
      </c>
      <c r="Z18" s="20">
        <f t="shared" si="15"/>
        <v>9</v>
      </c>
      <c r="AA18" s="20">
        <f t="shared" si="16"/>
        <v>16</v>
      </c>
      <c r="AB18" s="20">
        <f t="shared" si="16"/>
        <v>9</v>
      </c>
      <c r="AC18" s="20">
        <f t="shared" si="16"/>
        <v>11</v>
      </c>
      <c r="AD18" s="20">
        <f t="shared" si="16"/>
        <v>9</v>
      </c>
      <c r="AE18" s="20">
        <f t="shared" si="16"/>
        <v>14</v>
      </c>
      <c r="AF18" s="20">
        <f t="shared" si="16"/>
        <v>13</v>
      </c>
      <c r="AG18" s="20">
        <f t="shared" si="16"/>
        <v>18</v>
      </c>
      <c r="AH18" s="20">
        <f t="shared" si="16"/>
        <v>17</v>
      </c>
      <c r="AI18" s="20">
        <f t="shared" si="16"/>
        <v>22</v>
      </c>
      <c r="AJ18" s="20">
        <f t="shared" si="16"/>
        <v>14</v>
      </c>
      <c r="AK18" s="20">
        <f t="shared" si="16"/>
        <v>16</v>
      </c>
      <c r="AL18" s="20">
        <f t="shared" si="16"/>
        <v>13</v>
      </c>
    </row>
    <row r="19" spans="1:38" x14ac:dyDescent="0.25">
      <c r="A19" t="s">
        <v>351</v>
      </c>
      <c r="B19" t="s">
        <v>5</v>
      </c>
      <c r="C19" s="2">
        <v>41184</v>
      </c>
      <c r="D19" s="2">
        <v>41195</v>
      </c>
      <c r="F19" t="str">
        <f t="shared" si="0"/>
        <v>Dept2</v>
      </c>
      <c r="G19" s="10">
        <f>VLOOKUP(B19,Ejercicios!$J$2:$K$4,2)+C19</f>
        <v>41189</v>
      </c>
      <c r="H19" t="str">
        <f t="shared" si="1"/>
        <v>FUERA DE TIEMPO</v>
      </c>
      <c r="I19">
        <f t="shared" si="2"/>
        <v>2012</v>
      </c>
      <c r="J19">
        <f t="shared" si="3"/>
        <v>10</v>
      </c>
      <c r="K19">
        <f t="shared" si="4"/>
        <v>11</v>
      </c>
      <c r="L19">
        <f>IF(H19="FUERA DE TIEMPO",K19-VLOOKUP(B19,Ejercicios!$J$2:$K$4,2)," ")</f>
        <v>6</v>
      </c>
    </row>
    <row r="20" spans="1:38" ht="15.75" x14ac:dyDescent="0.25">
      <c r="A20" t="s">
        <v>10</v>
      </c>
      <c r="B20" t="s">
        <v>8</v>
      </c>
      <c r="C20" s="2">
        <v>41336</v>
      </c>
      <c r="D20" s="2">
        <v>41385</v>
      </c>
      <c r="F20" t="str">
        <f t="shared" si="0"/>
        <v>Dept4</v>
      </c>
      <c r="G20" s="10">
        <f>VLOOKUP(B20,Ejercicios!$J$2:$K$4,2)+C20</f>
        <v>41341</v>
      </c>
      <c r="H20" t="str">
        <f t="shared" si="1"/>
        <v>FUERA DE TIEMPO</v>
      </c>
      <c r="I20">
        <f t="shared" si="2"/>
        <v>2013</v>
      </c>
      <c r="J20">
        <f t="shared" si="3"/>
        <v>3</v>
      </c>
      <c r="K20">
        <f t="shared" si="4"/>
        <v>49</v>
      </c>
      <c r="L20">
        <f>IF(H20="FUERA DE TIEMPO",K20-VLOOKUP(B20,Ejercicios!$J$2:$K$4,2)," ")</f>
        <v>44</v>
      </c>
      <c r="N20" s="11" t="s">
        <v>1374</v>
      </c>
    </row>
    <row r="21" spans="1:38" x14ac:dyDescent="0.25">
      <c r="A21" t="s">
        <v>352</v>
      </c>
      <c r="B21" t="s">
        <v>8</v>
      </c>
      <c r="C21" s="2" t="s">
        <v>230</v>
      </c>
      <c r="D21" s="2">
        <v>41120</v>
      </c>
      <c r="F21" t="str">
        <f t="shared" si="0"/>
        <v>Dept3</v>
      </c>
      <c r="G21" s="10">
        <f>VLOOKUP(B21,Ejercicios!$J$2:$K$4,2)+C21</f>
        <v>41123</v>
      </c>
      <c r="H21" t="str">
        <f t="shared" si="1"/>
        <v>A TIEMPO</v>
      </c>
      <c r="I21">
        <f t="shared" si="2"/>
        <v>2012</v>
      </c>
      <c r="J21">
        <f t="shared" si="3"/>
        <v>7</v>
      </c>
      <c r="K21">
        <f t="shared" si="4"/>
        <v>2</v>
      </c>
      <c r="L21" t="str">
        <f>IF(H21="FUERA DE TIEMPO",K21-VLOOKUP(B21,Ejercicios!$J$2:$K$4,2)," ")</f>
        <v xml:space="preserve"> </v>
      </c>
      <c r="N21" s="12" t="s">
        <v>1358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</row>
    <row r="22" spans="1:38" x14ac:dyDescent="0.25">
      <c r="A22" t="s">
        <v>353</v>
      </c>
      <c r="B22" t="s">
        <v>7</v>
      </c>
      <c r="C22" s="2">
        <v>41094</v>
      </c>
      <c r="D22" s="2">
        <v>41098</v>
      </c>
      <c r="F22" t="str">
        <f t="shared" si="0"/>
        <v>Dept3</v>
      </c>
      <c r="G22" s="10">
        <f>VLOOKUP(B22,Ejercicios!$J$2:$K$4,2)+C22</f>
        <v>41109</v>
      </c>
      <c r="H22" t="str">
        <f t="shared" si="1"/>
        <v>A TIEMPO</v>
      </c>
      <c r="I22">
        <f t="shared" si="2"/>
        <v>2012</v>
      </c>
      <c r="J22">
        <f t="shared" si="3"/>
        <v>7</v>
      </c>
      <c r="K22">
        <f t="shared" si="4"/>
        <v>4</v>
      </c>
      <c r="L22" t="str">
        <f>IF(H22="FUERA DE TIEMPO",K22-VLOOKUP(B22,Ejercicios!$J$2:$K$4,2)," ")</f>
        <v xml:space="preserve"> </v>
      </c>
      <c r="N22" s="12" t="s">
        <v>1359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</row>
    <row r="23" spans="1:38" x14ac:dyDescent="0.25">
      <c r="A23" t="s">
        <v>354</v>
      </c>
      <c r="B23" t="s">
        <v>5</v>
      </c>
      <c r="C23" s="2" t="s">
        <v>319</v>
      </c>
      <c r="D23" s="2">
        <v>41378</v>
      </c>
      <c r="F23" t="str">
        <f t="shared" si="0"/>
        <v>Dept2</v>
      </c>
      <c r="G23" s="10">
        <f>VLOOKUP(B23,Ejercicios!$J$2:$K$4,2)+C23</f>
        <v>41383</v>
      </c>
      <c r="H23" t="str">
        <f t="shared" si="1"/>
        <v>A TIEMPO</v>
      </c>
      <c r="I23">
        <f t="shared" si="2"/>
        <v>2013</v>
      </c>
      <c r="J23">
        <f t="shared" si="3"/>
        <v>4</v>
      </c>
      <c r="K23">
        <f t="shared" si="4"/>
        <v>0</v>
      </c>
      <c r="L23" t="str">
        <f>IF(H23="FUERA DE TIEMPO",K23-VLOOKUP(B23,Ejercicios!$J$2:$K$4,2)," ")</f>
        <v xml:space="preserve"> </v>
      </c>
      <c r="N23" s="12" t="s">
        <v>1361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</row>
    <row r="24" spans="1:38" x14ac:dyDescent="0.25">
      <c r="A24" t="s">
        <v>355</v>
      </c>
      <c r="B24" t="s">
        <v>5</v>
      </c>
      <c r="C24" s="2">
        <v>40969</v>
      </c>
      <c r="D24" s="2">
        <v>40971</v>
      </c>
      <c r="F24" t="str">
        <f t="shared" si="0"/>
        <v>Dept2</v>
      </c>
      <c r="G24" s="10">
        <f>VLOOKUP(B24,Ejercicios!$J$2:$K$4,2)+C24</f>
        <v>40974</v>
      </c>
      <c r="H24" t="str">
        <f t="shared" si="1"/>
        <v>A TIEMPO</v>
      </c>
      <c r="I24">
        <f t="shared" si="2"/>
        <v>2012</v>
      </c>
      <c r="J24">
        <f t="shared" si="3"/>
        <v>3</v>
      </c>
      <c r="K24">
        <f t="shared" si="4"/>
        <v>2</v>
      </c>
      <c r="L24" t="str">
        <f>IF(H24="FUERA DE TIEMPO",K24-VLOOKUP(B24,Ejercicios!$J$2:$K$4,2)," ")</f>
        <v xml:space="preserve"> </v>
      </c>
      <c r="N24" s="12" t="s">
        <v>1362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</row>
    <row r="25" spans="1:38" x14ac:dyDescent="0.25">
      <c r="A25" t="s">
        <v>356</v>
      </c>
      <c r="B25" t="s">
        <v>7</v>
      </c>
      <c r="C25" s="2">
        <v>41126</v>
      </c>
      <c r="D25" s="2">
        <v>41129</v>
      </c>
      <c r="F25" t="str">
        <f t="shared" si="0"/>
        <v>Dept2</v>
      </c>
      <c r="G25" s="10">
        <f>VLOOKUP(B25,Ejercicios!$J$2:$K$4,2)+C25</f>
        <v>41141</v>
      </c>
      <c r="H25" t="str">
        <f t="shared" si="1"/>
        <v>A TIEMPO</v>
      </c>
      <c r="I25">
        <f t="shared" si="2"/>
        <v>2012</v>
      </c>
      <c r="J25">
        <f t="shared" si="3"/>
        <v>8</v>
      </c>
      <c r="K25">
        <f t="shared" si="4"/>
        <v>3</v>
      </c>
      <c r="L25" t="str">
        <f>IF(H25="FUERA DE TIEMPO",K25-VLOOKUP(B25,Ejercicios!$J$2:$K$4,2)," ")</f>
        <v xml:space="preserve"> </v>
      </c>
      <c r="N25" s="12" t="s">
        <v>1363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</row>
    <row r="26" spans="1:38" x14ac:dyDescent="0.25">
      <c r="A26" t="s">
        <v>11</v>
      </c>
      <c r="B26" t="s">
        <v>7</v>
      </c>
      <c r="C26" s="1" t="s">
        <v>36</v>
      </c>
      <c r="D26" s="2">
        <v>41266</v>
      </c>
      <c r="F26" t="str">
        <f t="shared" si="0"/>
        <v>Dept2</v>
      </c>
      <c r="G26" s="10">
        <f>VLOOKUP(B26,Ejercicios!$J$2:$K$4,2)+C26</f>
        <v>41281</v>
      </c>
      <c r="H26" t="str">
        <f t="shared" si="1"/>
        <v>A TIEMPO</v>
      </c>
      <c r="I26">
        <f t="shared" si="2"/>
        <v>2012</v>
      </c>
      <c r="J26">
        <f t="shared" si="3"/>
        <v>12</v>
      </c>
      <c r="K26">
        <f t="shared" si="4"/>
        <v>0</v>
      </c>
      <c r="L26" t="str">
        <f>IF(H26="FUERA DE TIEMPO",K26-VLOOKUP(B26,Ejercicios!$J$2:$K$4,2)," ")</f>
        <v xml:space="preserve"> </v>
      </c>
      <c r="N26" s="12" t="s">
        <v>1364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</row>
    <row r="27" spans="1:38" x14ac:dyDescent="0.25">
      <c r="A27" t="s">
        <v>357</v>
      </c>
      <c r="B27" t="s">
        <v>7</v>
      </c>
      <c r="C27" s="2">
        <v>41277</v>
      </c>
      <c r="D27" s="2">
        <v>41278</v>
      </c>
      <c r="F27" t="str">
        <f t="shared" si="0"/>
        <v>Dept1</v>
      </c>
      <c r="G27" s="10">
        <f>VLOOKUP(B27,Ejercicios!$J$2:$K$4,2)+C27</f>
        <v>41292</v>
      </c>
      <c r="H27" t="str">
        <f t="shared" si="1"/>
        <v>A TIEMPO</v>
      </c>
      <c r="I27">
        <f t="shared" si="2"/>
        <v>2013</v>
      </c>
      <c r="J27">
        <f t="shared" si="3"/>
        <v>1</v>
      </c>
      <c r="K27">
        <f t="shared" si="4"/>
        <v>1</v>
      </c>
      <c r="L27" t="str">
        <f>IF(H27="FUERA DE TIEMPO",K27-VLOOKUP(B27,Ejercicios!$J$2:$K$4,2)," ")</f>
        <v xml:space="preserve"> </v>
      </c>
      <c r="N27" s="12" t="s">
        <v>1365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</row>
    <row r="28" spans="1:38" x14ac:dyDescent="0.25">
      <c r="A28" t="s">
        <v>358</v>
      </c>
      <c r="B28" t="s">
        <v>7</v>
      </c>
      <c r="C28" s="2">
        <v>41102</v>
      </c>
      <c r="D28" s="2">
        <v>41106</v>
      </c>
      <c r="F28" t="str">
        <f t="shared" si="0"/>
        <v>Dept3</v>
      </c>
      <c r="G28" s="10">
        <f>VLOOKUP(B28,Ejercicios!$J$2:$K$4,2)+C28</f>
        <v>41117</v>
      </c>
      <c r="H28" t="str">
        <f t="shared" si="1"/>
        <v>A TIEMPO</v>
      </c>
      <c r="I28">
        <f t="shared" si="2"/>
        <v>2012</v>
      </c>
      <c r="J28">
        <f t="shared" si="3"/>
        <v>7</v>
      </c>
      <c r="K28">
        <f t="shared" si="4"/>
        <v>4</v>
      </c>
      <c r="L28" t="str">
        <f>IF(H28="FUERA DE TIEMPO",K28-VLOOKUP(B28,Ejercicios!$J$2:$K$4,2)," ")</f>
        <v xml:space="preserve"> </v>
      </c>
      <c r="N28" s="12" t="s">
        <v>1366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</row>
    <row r="29" spans="1:38" x14ac:dyDescent="0.25">
      <c r="A29" t="s">
        <v>359</v>
      </c>
      <c r="B29" t="s">
        <v>8</v>
      </c>
      <c r="C29" s="1" t="s">
        <v>323</v>
      </c>
      <c r="D29" s="2">
        <v>41431</v>
      </c>
      <c r="F29" t="str">
        <f t="shared" si="0"/>
        <v>Dept3</v>
      </c>
      <c r="G29" s="10">
        <f>VLOOKUP(B29,Ejercicios!$J$2:$K$4,2)+C29</f>
        <v>41416</v>
      </c>
      <c r="H29" t="str">
        <f t="shared" si="1"/>
        <v>FUERA DE TIEMPO</v>
      </c>
      <c r="I29">
        <f t="shared" si="2"/>
        <v>2013</v>
      </c>
      <c r="J29">
        <f t="shared" si="3"/>
        <v>5</v>
      </c>
      <c r="K29">
        <f t="shared" si="4"/>
        <v>20</v>
      </c>
      <c r="L29">
        <f>IF(H29="FUERA DE TIEMPO",K29-VLOOKUP(B29,Ejercicios!$J$2:$K$4,2)," ")</f>
        <v>15</v>
      </c>
    </row>
    <row r="30" spans="1:38" x14ac:dyDescent="0.25">
      <c r="A30" t="s">
        <v>360</v>
      </c>
      <c r="B30" t="s">
        <v>8</v>
      </c>
      <c r="C30" s="2">
        <v>41219</v>
      </c>
      <c r="D30" s="2">
        <v>41219</v>
      </c>
      <c r="F30" t="str">
        <f t="shared" si="0"/>
        <v>Dept5</v>
      </c>
      <c r="G30" s="10">
        <f>VLOOKUP(B30,Ejercicios!$J$2:$K$4,2)+C30</f>
        <v>41224</v>
      </c>
      <c r="H30" t="str">
        <f t="shared" si="1"/>
        <v>A TIEMPO</v>
      </c>
      <c r="I30">
        <f t="shared" si="2"/>
        <v>2012</v>
      </c>
      <c r="J30">
        <f t="shared" si="3"/>
        <v>11</v>
      </c>
      <c r="K30">
        <f t="shared" si="4"/>
        <v>0</v>
      </c>
      <c r="L30" t="str">
        <f>IF(H30="FUERA DE TIEMPO",K30-VLOOKUP(B30,Ejercicios!$J$2:$K$4,2)," ")</f>
        <v xml:space="preserve"> </v>
      </c>
      <c r="N30" s="12" t="s">
        <v>1367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</row>
    <row r="31" spans="1:38" x14ac:dyDescent="0.25">
      <c r="A31" t="s">
        <v>361</v>
      </c>
      <c r="B31" t="s">
        <v>7</v>
      </c>
      <c r="C31" s="2" t="s">
        <v>339</v>
      </c>
      <c r="D31" s="2">
        <v>41118</v>
      </c>
      <c r="F31" t="str">
        <f t="shared" si="0"/>
        <v>Dept2</v>
      </c>
      <c r="G31" s="10">
        <f>VLOOKUP(B31,Ejercicios!$J$2:$K$4,2)+C31</f>
        <v>41130</v>
      </c>
      <c r="H31" t="str">
        <f t="shared" si="1"/>
        <v>A TIEMPO</v>
      </c>
      <c r="I31">
        <f t="shared" si="2"/>
        <v>2012</v>
      </c>
      <c r="J31">
        <f t="shared" si="3"/>
        <v>7</v>
      </c>
      <c r="K31">
        <f t="shared" si="4"/>
        <v>3</v>
      </c>
      <c r="L31" t="str">
        <f>IF(H31="FUERA DE TIEMPO",K31-VLOOKUP(B31,Ejercicios!$J$2:$K$4,2)," ")</f>
        <v xml:space="preserve"> </v>
      </c>
      <c r="N31" s="12" t="s">
        <v>1368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</row>
    <row r="32" spans="1:38" x14ac:dyDescent="0.25">
      <c r="A32" t="s">
        <v>12</v>
      </c>
      <c r="B32" t="s">
        <v>7</v>
      </c>
      <c r="C32" s="2" t="s">
        <v>91</v>
      </c>
      <c r="D32" s="2">
        <v>41242</v>
      </c>
      <c r="F32" t="str">
        <f t="shared" si="0"/>
        <v>Dept2</v>
      </c>
      <c r="G32" s="10">
        <f>VLOOKUP(B32,Ejercicios!$J$2:$K$4,2)+C32</f>
        <v>41249</v>
      </c>
      <c r="H32" t="str">
        <f t="shared" si="1"/>
        <v>A TIEMPO</v>
      </c>
      <c r="I32">
        <f t="shared" si="2"/>
        <v>2012</v>
      </c>
      <c r="J32">
        <f t="shared" si="3"/>
        <v>11</v>
      </c>
      <c r="K32">
        <f t="shared" si="4"/>
        <v>8</v>
      </c>
      <c r="L32" t="str">
        <f>IF(H32="FUERA DE TIEMPO",K32-VLOOKUP(B32,Ejercicios!$J$2:$K$4,2)," ")</f>
        <v xml:space="preserve"> </v>
      </c>
      <c r="N32" s="12" t="s">
        <v>1369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</row>
    <row r="33" spans="1:38" x14ac:dyDescent="0.25">
      <c r="A33" t="s">
        <v>362</v>
      </c>
      <c r="B33" t="s">
        <v>7</v>
      </c>
      <c r="C33" s="2">
        <v>41098</v>
      </c>
      <c r="D33" s="2">
        <v>41114</v>
      </c>
      <c r="F33" t="str">
        <f t="shared" si="0"/>
        <v>Dept2</v>
      </c>
      <c r="G33" s="10">
        <f>VLOOKUP(B33,Ejercicios!$J$2:$K$4,2)+C33</f>
        <v>41113</v>
      </c>
      <c r="H33" t="str">
        <f t="shared" si="1"/>
        <v>FUERA DE TIEMPO</v>
      </c>
      <c r="I33">
        <f t="shared" si="2"/>
        <v>2012</v>
      </c>
      <c r="J33">
        <f t="shared" si="3"/>
        <v>7</v>
      </c>
      <c r="K33">
        <f t="shared" si="4"/>
        <v>16</v>
      </c>
      <c r="L33">
        <f>IF(H33="FUERA DE TIEMPO",K33-VLOOKUP(B33,Ejercicios!$J$2:$K$4,2)," ")</f>
        <v>1</v>
      </c>
      <c r="N33" s="12" t="s">
        <v>1370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</row>
    <row r="34" spans="1:38" x14ac:dyDescent="0.25">
      <c r="A34" t="s">
        <v>39</v>
      </c>
      <c r="B34" t="s">
        <v>8</v>
      </c>
      <c r="C34" s="1" t="s">
        <v>31</v>
      </c>
      <c r="D34" s="2">
        <v>41513</v>
      </c>
      <c r="F34" t="str">
        <f t="shared" si="0"/>
        <v>Dept3</v>
      </c>
      <c r="G34" s="10">
        <f>VLOOKUP(B34,Ejercicios!$J$2:$K$4,2)+C34</f>
        <v>41514</v>
      </c>
      <c r="H34" t="str">
        <f t="shared" si="1"/>
        <v>A TIEMPO</v>
      </c>
      <c r="I34">
        <f t="shared" si="2"/>
        <v>2013</v>
      </c>
      <c r="J34">
        <f t="shared" si="3"/>
        <v>8</v>
      </c>
      <c r="K34">
        <f t="shared" si="4"/>
        <v>4</v>
      </c>
      <c r="L34" t="str">
        <f>IF(H34="FUERA DE TIEMPO",K34-VLOOKUP(B34,Ejercicios!$J$2:$K$4,2)," ")</f>
        <v xml:space="preserve"> </v>
      </c>
      <c r="N34" s="12" t="s">
        <v>1372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</row>
    <row r="35" spans="1:38" x14ac:dyDescent="0.25">
      <c r="A35" t="s">
        <v>363</v>
      </c>
      <c r="B35" t="s">
        <v>8</v>
      </c>
      <c r="C35" s="2">
        <v>41306</v>
      </c>
      <c r="D35" s="2">
        <v>41308</v>
      </c>
      <c r="F35" t="str">
        <f t="shared" si="0"/>
        <v>Dept5</v>
      </c>
      <c r="G35" s="10">
        <f>VLOOKUP(B35,Ejercicios!$J$2:$K$4,2)+C35</f>
        <v>41311</v>
      </c>
      <c r="H35" t="str">
        <f t="shared" si="1"/>
        <v>A TIEMPO</v>
      </c>
      <c r="I35">
        <f t="shared" si="2"/>
        <v>2013</v>
      </c>
      <c r="J35">
        <f t="shared" si="3"/>
        <v>2</v>
      </c>
      <c r="K35">
        <f t="shared" si="4"/>
        <v>2</v>
      </c>
      <c r="L35" t="str">
        <f>IF(H35="FUERA DE TIEMPO",K35-VLOOKUP(B35,Ejercicios!$J$2:$K$4,2)," ")</f>
        <v xml:space="preserve"> </v>
      </c>
      <c r="N35" s="12" t="s">
        <v>1371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</row>
    <row r="36" spans="1:38" x14ac:dyDescent="0.25">
      <c r="A36" t="s">
        <v>364</v>
      </c>
      <c r="B36" t="s">
        <v>5</v>
      </c>
      <c r="C36" s="2">
        <v>41426</v>
      </c>
      <c r="D36" s="2">
        <v>41428</v>
      </c>
      <c r="F36" t="str">
        <f t="shared" si="0"/>
        <v>Dept3</v>
      </c>
      <c r="G36" s="10">
        <f>VLOOKUP(B36,Ejercicios!$J$2:$K$4,2)+C36</f>
        <v>41431</v>
      </c>
      <c r="H36" t="str">
        <f t="shared" si="1"/>
        <v>A TIEMPO</v>
      </c>
      <c r="I36">
        <f t="shared" si="2"/>
        <v>2013</v>
      </c>
      <c r="J36">
        <f t="shared" si="3"/>
        <v>6</v>
      </c>
      <c r="K36">
        <f t="shared" si="4"/>
        <v>2</v>
      </c>
      <c r="L36" t="str">
        <f>IF(H36="FUERA DE TIEMPO",K36-VLOOKUP(B36,Ejercicios!$J$2:$K$4,2)," ")</f>
        <v xml:space="preserve"> </v>
      </c>
      <c r="N36" s="5" t="s">
        <v>1360</v>
      </c>
    </row>
    <row r="37" spans="1:38" x14ac:dyDescent="0.25">
      <c r="A37" t="s">
        <v>365</v>
      </c>
      <c r="B37" t="s">
        <v>7</v>
      </c>
      <c r="C37" s="2" t="s">
        <v>315</v>
      </c>
      <c r="D37" s="2">
        <v>41218</v>
      </c>
      <c r="F37" t="str">
        <f t="shared" si="0"/>
        <v>Dept4</v>
      </c>
      <c r="G37" s="10">
        <f>VLOOKUP(B37,Ejercicios!$J$2:$K$4,2)+C37</f>
        <v>41220</v>
      </c>
      <c r="H37" t="str">
        <f t="shared" si="1"/>
        <v>A TIEMPO</v>
      </c>
      <c r="I37">
        <f t="shared" si="2"/>
        <v>2012</v>
      </c>
      <c r="J37">
        <f t="shared" si="3"/>
        <v>10</v>
      </c>
      <c r="K37">
        <f t="shared" si="4"/>
        <v>13</v>
      </c>
      <c r="L37" t="str">
        <f>IF(H37="FUERA DE TIEMPO",K37-VLOOKUP(B37,Ejercicios!$J$2:$K$4,2)," ")</f>
        <v xml:space="preserve"> </v>
      </c>
    </row>
    <row r="38" spans="1:38" x14ac:dyDescent="0.25">
      <c r="A38" t="s">
        <v>13</v>
      </c>
      <c r="B38" t="s">
        <v>7</v>
      </c>
      <c r="C38" s="2" t="s">
        <v>114</v>
      </c>
      <c r="D38" s="2">
        <v>40948</v>
      </c>
      <c r="F38" t="str">
        <f t="shared" si="0"/>
        <v>Dept5</v>
      </c>
      <c r="G38" s="10">
        <f>VLOOKUP(B38,Ejercicios!$J$2:$K$4,2)+C38</f>
        <v>40945</v>
      </c>
      <c r="H38" t="str">
        <f t="shared" si="1"/>
        <v>FUERA DE TIEMPO</v>
      </c>
      <c r="I38">
        <f t="shared" si="2"/>
        <v>2012</v>
      </c>
      <c r="J38">
        <f t="shared" si="3"/>
        <v>1</v>
      </c>
      <c r="K38">
        <f t="shared" si="4"/>
        <v>18</v>
      </c>
      <c r="L38">
        <f>IF(H38="FUERA DE TIEMPO",K38-VLOOKUP(B38,Ejercicios!$J$2:$K$4,2)," ")</f>
        <v>3</v>
      </c>
      <c r="N38" s="15" t="s">
        <v>1373</v>
      </c>
    </row>
    <row r="39" spans="1:38" x14ac:dyDescent="0.25">
      <c r="A39" t="s">
        <v>366</v>
      </c>
      <c r="B39" t="s">
        <v>8</v>
      </c>
      <c r="C39" s="1" t="s">
        <v>332</v>
      </c>
      <c r="D39" s="2">
        <v>41450</v>
      </c>
      <c r="F39" t="str">
        <f t="shared" si="0"/>
        <v>Dept2</v>
      </c>
      <c r="G39" s="10">
        <f>VLOOKUP(B39,Ejercicios!$J$2:$K$4,2)+C39</f>
        <v>41451</v>
      </c>
      <c r="H39" t="str">
        <f t="shared" si="1"/>
        <v>A TIEMPO</v>
      </c>
      <c r="I39">
        <f t="shared" si="2"/>
        <v>2013</v>
      </c>
      <c r="J39">
        <f t="shared" si="3"/>
        <v>6</v>
      </c>
      <c r="K39">
        <f t="shared" si="4"/>
        <v>4</v>
      </c>
      <c r="L39" t="str">
        <f>IF(H39="FUERA DE TIEMPO",K39-VLOOKUP(B39,Ejercicios!$J$2:$K$4,2)," ")</f>
        <v xml:space="preserve"> </v>
      </c>
    </row>
    <row r="40" spans="1:38" ht="15.75" x14ac:dyDescent="0.25">
      <c r="A40" t="s">
        <v>367</v>
      </c>
      <c r="B40" t="s">
        <v>8</v>
      </c>
      <c r="C40" s="2">
        <v>41007</v>
      </c>
      <c r="D40" s="2">
        <v>41019</v>
      </c>
      <c r="F40" t="str">
        <f t="shared" si="0"/>
        <v>Dept3</v>
      </c>
      <c r="G40" s="10">
        <f>VLOOKUP(B40,Ejercicios!$J$2:$K$4,2)+C40</f>
        <v>41012</v>
      </c>
      <c r="H40" t="str">
        <f t="shared" si="1"/>
        <v>FUERA DE TIEMPO</v>
      </c>
      <c r="I40">
        <f t="shared" si="2"/>
        <v>2012</v>
      </c>
      <c r="J40">
        <f t="shared" si="3"/>
        <v>4</v>
      </c>
      <c r="K40">
        <f t="shared" si="4"/>
        <v>12</v>
      </c>
      <c r="L40">
        <f>IF(H40="FUERA DE TIEMPO",K40-VLOOKUP(B40,Ejercicios!$J$2:$K$4,2)," ")</f>
        <v>7</v>
      </c>
      <c r="N40" s="11" t="s">
        <v>1335</v>
      </c>
    </row>
    <row r="41" spans="1:38" x14ac:dyDescent="0.25">
      <c r="A41" t="s">
        <v>368</v>
      </c>
      <c r="B41" t="s">
        <v>7</v>
      </c>
      <c r="C41" s="2" t="s">
        <v>262</v>
      </c>
      <c r="D41" s="2">
        <v>41120</v>
      </c>
      <c r="F41" t="str">
        <f t="shared" si="0"/>
        <v>Dept2</v>
      </c>
      <c r="G41" s="10">
        <f>VLOOKUP(B41,Ejercicios!$J$2:$K$4,2)+C41</f>
        <v>41134</v>
      </c>
      <c r="H41" t="str">
        <f t="shared" si="1"/>
        <v>A TIEMPO</v>
      </c>
      <c r="I41">
        <f t="shared" si="2"/>
        <v>2012</v>
      </c>
      <c r="J41">
        <f t="shared" si="3"/>
        <v>7</v>
      </c>
      <c r="K41">
        <f t="shared" si="4"/>
        <v>1</v>
      </c>
      <c r="L41" t="str">
        <f>IF(H41="FUERA DE TIEMPO",K41-VLOOKUP(B41,Ejercicios!$J$2:$K$4,2)," ")</f>
        <v xml:space="preserve"> </v>
      </c>
      <c r="N41" s="16" t="s">
        <v>8</v>
      </c>
    </row>
    <row r="42" spans="1:38" x14ac:dyDescent="0.25">
      <c r="A42" t="s">
        <v>42</v>
      </c>
      <c r="B42" t="s">
        <v>7</v>
      </c>
      <c r="C42" s="2">
        <v>41159</v>
      </c>
      <c r="D42" s="2">
        <v>41172</v>
      </c>
      <c r="F42" t="str">
        <f t="shared" si="0"/>
        <v>Dept2</v>
      </c>
      <c r="G42" s="10">
        <f>VLOOKUP(B42,Ejercicios!$J$2:$K$4,2)+C42</f>
        <v>41174</v>
      </c>
      <c r="H42" t="str">
        <f t="shared" si="1"/>
        <v>A TIEMPO</v>
      </c>
      <c r="I42">
        <f t="shared" si="2"/>
        <v>2012</v>
      </c>
      <c r="J42">
        <f t="shared" si="3"/>
        <v>9</v>
      </c>
      <c r="K42">
        <f t="shared" si="4"/>
        <v>13</v>
      </c>
      <c r="L42" t="str">
        <f>IF(H42="FUERA DE TIEMPO",K42-VLOOKUP(B42,Ejercicios!$J$2:$K$4,2)," ")</f>
        <v xml:space="preserve"> </v>
      </c>
      <c r="N42" s="16" t="s">
        <v>7</v>
      </c>
    </row>
    <row r="43" spans="1:38" x14ac:dyDescent="0.25">
      <c r="A43" t="s">
        <v>369</v>
      </c>
      <c r="B43" t="s">
        <v>8</v>
      </c>
      <c r="C43" s="2" t="s">
        <v>313</v>
      </c>
      <c r="D43" s="2">
        <v>41486</v>
      </c>
      <c r="F43" t="str">
        <f t="shared" si="0"/>
        <v>Dept6</v>
      </c>
      <c r="G43" s="10">
        <f>VLOOKUP(B43,Ejercicios!$J$2:$K$4,2)+C43</f>
        <v>41450</v>
      </c>
      <c r="H43" t="str">
        <f t="shared" si="1"/>
        <v>FUERA DE TIEMPO</v>
      </c>
      <c r="I43">
        <f t="shared" si="2"/>
        <v>2013</v>
      </c>
      <c r="J43">
        <f t="shared" si="3"/>
        <v>6</v>
      </c>
      <c r="K43">
        <f t="shared" si="4"/>
        <v>41</v>
      </c>
      <c r="L43">
        <f>IF(H43="FUERA DE TIEMPO",K43-VLOOKUP(B43,Ejercicios!$J$2:$K$4,2)," ")</f>
        <v>36</v>
      </c>
      <c r="N43" s="16" t="s">
        <v>5</v>
      </c>
    </row>
    <row r="44" spans="1:38" x14ac:dyDescent="0.25">
      <c r="A44" t="s">
        <v>14</v>
      </c>
      <c r="B44" t="s">
        <v>7</v>
      </c>
      <c r="C44" s="2">
        <v>41032</v>
      </c>
      <c r="D44" s="2">
        <v>41034</v>
      </c>
      <c r="F44" t="str">
        <f t="shared" si="0"/>
        <v>Dept5</v>
      </c>
      <c r="G44" s="10">
        <f>VLOOKUP(B44,Ejercicios!$J$2:$K$4,2)+C44</f>
        <v>41047</v>
      </c>
      <c r="H44" t="str">
        <f t="shared" si="1"/>
        <v>A TIEMPO</v>
      </c>
      <c r="I44">
        <f t="shared" si="2"/>
        <v>2012</v>
      </c>
      <c r="J44">
        <f t="shared" si="3"/>
        <v>5</v>
      </c>
      <c r="K44">
        <f t="shared" si="4"/>
        <v>2</v>
      </c>
      <c r="L44" t="str">
        <f>IF(H44="FUERA DE TIEMPO",K44-VLOOKUP(B44,Ejercicios!$J$2:$K$4,2)," ")</f>
        <v xml:space="preserve"> </v>
      </c>
    </row>
    <row r="45" spans="1:38" x14ac:dyDescent="0.25">
      <c r="A45" t="s">
        <v>270</v>
      </c>
      <c r="B45" t="s">
        <v>8</v>
      </c>
      <c r="C45" s="2" t="s">
        <v>370</v>
      </c>
      <c r="D45" s="2">
        <v>41410</v>
      </c>
      <c r="F45" t="str">
        <f t="shared" si="0"/>
        <v>Dept1</v>
      </c>
      <c r="G45" s="10">
        <f>VLOOKUP(B45,Ejercicios!$J$2:$K$4,2)+C45</f>
        <v>41394</v>
      </c>
      <c r="H45" t="str">
        <f t="shared" si="1"/>
        <v>FUERA DE TIEMPO</v>
      </c>
      <c r="I45">
        <f t="shared" si="2"/>
        <v>2013</v>
      </c>
      <c r="J45">
        <f t="shared" si="3"/>
        <v>4</v>
      </c>
      <c r="K45">
        <f t="shared" si="4"/>
        <v>21</v>
      </c>
      <c r="L45">
        <f>IF(H45="FUERA DE TIEMPO",K45-VLOOKUP(B45,Ejercicios!$J$2:$K$4,2)," ")</f>
        <v>16</v>
      </c>
    </row>
    <row r="46" spans="1:38" ht="15.75" x14ac:dyDescent="0.25">
      <c r="A46" t="s">
        <v>371</v>
      </c>
      <c r="B46" t="s">
        <v>8</v>
      </c>
      <c r="C46" s="1" t="s">
        <v>327</v>
      </c>
      <c r="D46" s="2">
        <v>41343</v>
      </c>
      <c r="F46" t="str">
        <f t="shared" si="0"/>
        <v>Dept5</v>
      </c>
      <c r="G46" s="10">
        <f>VLOOKUP(B46,Ejercicios!$J$2:$K$4,2)+C46</f>
        <v>41323</v>
      </c>
      <c r="H46" t="str">
        <f t="shared" si="1"/>
        <v>FUERA DE TIEMPO</v>
      </c>
      <c r="I46">
        <f t="shared" si="2"/>
        <v>2013</v>
      </c>
      <c r="J46">
        <f t="shared" si="3"/>
        <v>2</v>
      </c>
      <c r="K46">
        <f t="shared" si="4"/>
        <v>25</v>
      </c>
      <c r="L46">
        <f>IF(H46="FUERA DE TIEMPO",K46-VLOOKUP(B46,Ejercicios!$J$2:$K$4,2)," ")</f>
        <v>20</v>
      </c>
      <c r="N46" s="11" t="s">
        <v>1336</v>
      </c>
    </row>
    <row r="47" spans="1:38" x14ac:dyDescent="0.25">
      <c r="A47" t="s">
        <v>372</v>
      </c>
      <c r="B47" t="s">
        <v>5</v>
      </c>
      <c r="C47" s="2">
        <v>41427</v>
      </c>
      <c r="D47" s="2">
        <v>41436</v>
      </c>
      <c r="F47" t="str">
        <f t="shared" si="0"/>
        <v>Dept5</v>
      </c>
      <c r="G47" s="10">
        <f>VLOOKUP(B47,Ejercicios!$J$2:$K$4,2)+C47</f>
        <v>41432</v>
      </c>
      <c r="H47" t="str">
        <f t="shared" si="1"/>
        <v>FUERA DE TIEMPO</v>
      </c>
      <c r="I47">
        <f t="shared" si="2"/>
        <v>2013</v>
      </c>
      <c r="J47">
        <f t="shared" si="3"/>
        <v>6</v>
      </c>
      <c r="K47">
        <f t="shared" si="4"/>
        <v>9</v>
      </c>
      <c r="L47">
        <f>IF(H47="FUERA DE TIEMPO",K47-VLOOKUP(B47,Ejercicios!$J$2:$K$4,2)," ")</f>
        <v>4</v>
      </c>
      <c r="N47" s="12" t="s">
        <v>1321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</row>
    <row r="48" spans="1:38" x14ac:dyDescent="0.25">
      <c r="A48" t="s">
        <v>373</v>
      </c>
      <c r="B48" t="s">
        <v>7</v>
      </c>
      <c r="C48" s="2" t="s">
        <v>333</v>
      </c>
      <c r="D48" s="2">
        <v>41094</v>
      </c>
      <c r="F48" t="str">
        <f t="shared" si="0"/>
        <v>Dept1</v>
      </c>
      <c r="G48" s="10">
        <f>VLOOKUP(B48,Ejercicios!$J$2:$K$4,2)+C48</f>
        <v>41101</v>
      </c>
      <c r="H48" t="str">
        <f t="shared" si="1"/>
        <v>A TIEMPO</v>
      </c>
      <c r="I48">
        <f t="shared" si="2"/>
        <v>2012</v>
      </c>
      <c r="J48">
        <f t="shared" si="3"/>
        <v>6</v>
      </c>
      <c r="K48">
        <f t="shared" si="4"/>
        <v>8</v>
      </c>
      <c r="L48" t="str">
        <f>IF(H48="FUERA DE TIEMPO",K48-VLOOKUP(B48,Ejercicios!$J$2:$K$4,2)," ")</f>
        <v xml:space="preserve"> </v>
      </c>
      <c r="N48" s="12" t="s">
        <v>1322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</row>
    <row r="49" spans="1:38" x14ac:dyDescent="0.25">
      <c r="A49" t="s">
        <v>374</v>
      </c>
      <c r="B49" t="s">
        <v>8</v>
      </c>
      <c r="C49" s="2">
        <v>41096</v>
      </c>
      <c r="D49" s="2">
        <v>41096</v>
      </c>
      <c r="F49" t="str">
        <f t="shared" si="0"/>
        <v>Dept3</v>
      </c>
      <c r="G49" s="10">
        <f>VLOOKUP(B49,Ejercicios!$J$2:$K$4,2)+C49</f>
        <v>41101</v>
      </c>
      <c r="H49" t="str">
        <f t="shared" si="1"/>
        <v>A TIEMPO</v>
      </c>
      <c r="I49">
        <f t="shared" si="2"/>
        <v>2012</v>
      </c>
      <c r="J49">
        <f t="shared" si="3"/>
        <v>7</v>
      </c>
      <c r="K49">
        <f t="shared" si="4"/>
        <v>0</v>
      </c>
      <c r="L49" t="str">
        <f>IF(H49="FUERA DE TIEMPO",K49-VLOOKUP(B49,Ejercicios!$J$2:$K$4,2)," ")</f>
        <v xml:space="preserve"> </v>
      </c>
      <c r="N49" s="12" t="s">
        <v>1323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</row>
    <row r="50" spans="1:38" x14ac:dyDescent="0.25">
      <c r="A50" t="s">
        <v>16</v>
      </c>
      <c r="B50" t="s">
        <v>7</v>
      </c>
      <c r="C50" s="2" t="s">
        <v>17</v>
      </c>
      <c r="D50" s="2">
        <v>41516</v>
      </c>
      <c r="F50" t="str">
        <f t="shared" si="0"/>
        <v>Dept4</v>
      </c>
      <c r="G50" s="10">
        <f>VLOOKUP(B50,Ejercicios!$J$2:$K$4,2)+C50</f>
        <v>41527</v>
      </c>
      <c r="H50" t="str">
        <f t="shared" si="1"/>
        <v>A TIEMPO</v>
      </c>
      <c r="I50">
        <f t="shared" si="2"/>
        <v>2013</v>
      </c>
      <c r="J50">
        <f t="shared" si="3"/>
        <v>8</v>
      </c>
      <c r="K50">
        <f t="shared" si="4"/>
        <v>4</v>
      </c>
      <c r="L50" t="str">
        <f>IF(H50="FUERA DE TIEMPO",K50-VLOOKUP(B50,Ejercicios!$J$2:$K$4,2)," ")</f>
        <v xml:space="preserve"> </v>
      </c>
      <c r="N50" s="12" t="s">
        <v>1324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</row>
    <row r="51" spans="1:38" x14ac:dyDescent="0.25">
      <c r="A51" t="s">
        <v>375</v>
      </c>
      <c r="B51" t="s">
        <v>5</v>
      </c>
      <c r="C51" s="2">
        <v>41124</v>
      </c>
      <c r="D51" s="2">
        <v>41125</v>
      </c>
      <c r="F51" t="str">
        <f t="shared" si="0"/>
        <v>Dept2</v>
      </c>
      <c r="G51" s="10">
        <f>VLOOKUP(B51,Ejercicios!$J$2:$K$4,2)+C51</f>
        <v>41129</v>
      </c>
      <c r="H51" t="str">
        <f t="shared" si="1"/>
        <v>A TIEMPO</v>
      </c>
      <c r="I51">
        <f t="shared" si="2"/>
        <v>2012</v>
      </c>
      <c r="J51">
        <f t="shared" si="3"/>
        <v>8</v>
      </c>
      <c r="K51">
        <f t="shared" si="4"/>
        <v>1</v>
      </c>
      <c r="L51" t="str">
        <f>IF(H51="FUERA DE TIEMPO",K51-VLOOKUP(B51,Ejercicios!$J$2:$K$4,2)," ")</f>
        <v xml:space="preserve"> </v>
      </c>
      <c r="N51" s="12" t="s">
        <v>1325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</row>
    <row r="52" spans="1:38" x14ac:dyDescent="0.25">
      <c r="A52" t="s">
        <v>376</v>
      </c>
      <c r="B52" t="s">
        <v>5</v>
      </c>
      <c r="C52" s="1" t="s">
        <v>233</v>
      </c>
      <c r="D52" s="2">
        <v>41425</v>
      </c>
      <c r="F52" t="str">
        <f t="shared" si="0"/>
        <v>Dept5</v>
      </c>
      <c r="G52" s="10">
        <f>VLOOKUP(B52,Ejercicios!$J$2:$K$4,2)+C52</f>
        <v>41421</v>
      </c>
      <c r="H52" t="str">
        <f t="shared" si="1"/>
        <v>FUERA DE TIEMPO</v>
      </c>
      <c r="I52">
        <f t="shared" si="2"/>
        <v>2013</v>
      </c>
      <c r="J52">
        <f t="shared" si="3"/>
        <v>5</v>
      </c>
      <c r="K52">
        <f t="shared" si="4"/>
        <v>9</v>
      </c>
      <c r="L52">
        <f>IF(H52="FUERA DE TIEMPO",K52-VLOOKUP(B52,Ejercicios!$J$2:$K$4,2)," ")</f>
        <v>4</v>
      </c>
      <c r="N52" s="12" t="s">
        <v>1326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</row>
    <row r="53" spans="1:38" x14ac:dyDescent="0.25">
      <c r="A53" t="s">
        <v>377</v>
      </c>
      <c r="B53" t="s">
        <v>7</v>
      </c>
      <c r="C53" s="2">
        <v>41222</v>
      </c>
      <c r="D53" s="2">
        <v>41224</v>
      </c>
      <c r="F53" t="str">
        <f t="shared" si="0"/>
        <v>Dept3</v>
      </c>
      <c r="G53" s="10">
        <f>VLOOKUP(B53,Ejercicios!$J$2:$K$4,2)+C53</f>
        <v>41237</v>
      </c>
      <c r="H53" t="str">
        <f t="shared" si="1"/>
        <v>A TIEMPO</v>
      </c>
      <c r="I53">
        <f t="shared" si="2"/>
        <v>2012</v>
      </c>
      <c r="J53">
        <f t="shared" si="3"/>
        <v>11</v>
      </c>
      <c r="K53">
        <f t="shared" si="4"/>
        <v>2</v>
      </c>
      <c r="L53" t="str">
        <f>IF(H53="FUERA DE TIEMPO",K53-VLOOKUP(B53,Ejercicios!$J$2:$K$4,2)," ")</f>
        <v xml:space="preserve"> </v>
      </c>
    </row>
    <row r="54" spans="1:38" x14ac:dyDescent="0.25">
      <c r="A54" t="s">
        <v>378</v>
      </c>
      <c r="B54" t="s">
        <v>8</v>
      </c>
      <c r="C54" s="2">
        <v>41133</v>
      </c>
      <c r="D54" s="2">
        <v>41136</v>
      </c>
      <c r="F54" t="str">
        <f t="shared" si="0"/>
        <v>Dept1</v>
      </c>
      <c r="G54" s="10">
        <f>VLOOKUP(B54,Ejercicios!$J$2:$K$4,2)+C54</f>
        <v>41138</v>
      </c>
      <c r="H54" t="str">
        <f t="shared" si="1"/>
        <v>A TIEMPO</v>
      </c>
      <c r="I54">
        <f t="shared" si="2"/>
        <v>2012</v>
      </c>
      <c r="J54">
        <f t="shared" si="3"/>
        <v>8</v>
      </c>
      <c r="K54">
        <f t="shared" si="4"/>
        <v>3</v>
      </c>
      <c r="L54" t="str">
        <f>IF(H54="FUERA DE TIEMPO",K54-VLOOKUP(B54,Ejercicios!$J$2:$K$4,2)," ")</f>
        <v xml:space="preserve"> </v>
      </c>
    </row>
    <row r="55" spans="1:38" x14ac:dyDescent="0.25">
      <c r="A55" t="s">
        <v>379</v>
      </c>
      <c r="B55" t="s">
        <v>8</v>
      </c>
      <c r="C55" s="2" t="s">
        <v>189</v>
      </c>
      <c r="D55" s="2">
        <v>41354</v>
      </c>
      <c r="F55" t="str">
        <f t="shared" si="0"/>
        <v>Dept4</v>
      </c>
      <c r="G55" s="10">
        <f>VLOOKUP(B55,Ejercicios!$J$2:$K$4,2)+C55</f>
        <v>41356</v>
      </c>
      <c r="H55" t="str">
        <f t="shared" si="1"/>
        <v>A TIEMPO</v>
      </c>
      <c r="I55">
        <f t="shared" si="2"/>
        <v>2013</v>
      </c>
      <c r="J55">
        <f t="shared" si="3"/>
        <v>3</v>
      </c>
      <c r="K55">
        <f t="shared" si="4"/>
        <v>3</v>
      </c>
      <c r="L55" t="str">
        <f>IF(H55="FUERA DE TIEMPO",K55-VLOOKUP(B55,Ejercicios!$J$2:$K$4,2)," ")</f>
        <v xml:space="preserve"> </v>
      </c>
    </row>
    <row r="56" spans="1:38" x14ac:dyDescent="0.25">
      <c r="A56" t="s">
        <v>103</v>
      </c>
      <c r="B56" t="s">
        <v>5</v>
      </c>
      <c r="C56" s="2">
        <v>41613</v>
      </c>
      <c r="D56" s="2">
        <v>41645</v>
      </c>
      <c r="F56" t="str">
        <f t="shared" si="0"/>
        <v>Dept3</v>
      </c>
      <c r="G56" s="10">
        <f>VLOOKUP(B56,Ejercicios!$J$2:$K$4,2)+C56</f>
        <v>41618</v>
      </c>
      <c r="H56" t="str">
        <f t="shared" si="1"/>
        <v>FUERA DE TIEMPO</v>
      </c>
      <c r="I56">
        <f t="shared" si="2"/>
        <v>2013</v>
      </c>
      <c r="J56">
        <f t="shared" si="3"/>
        <v>12</v>
      </c>
      <c r="K56">
        <f t="shared" si="4"/>
        <v>32</v>
      </c>
      <c r="L56">
        <f>IF(H56="FUERA DE TIEMPO",K56-VLOOKUP(B56,Ejercicios!$J$2:$K$4,2)," ")</f>
        <v>27</v>
      </c>
    </row>
    <row r="57" spans="1:38" x14ac:dyDescent="0.25">
      <c r="A57" t="s">
        <v>380</v>
      </c>
      <c r="B57" t="s">
        <v>5</v>
      </c>
      <c r="C57" s="2" t="s">
        <v>286</v>
      </c>
      <c r="D57" s="2">
        <v>41339</v>
      </c>
      <c r="F57" t="str">
        <f t="shared" si="0"/>
        <v>Dept4</v>
      </c>
      <c r="G57" s="10">
        <f>VLOOKUP(B57,Ejercicios!$J$2:$K$4,2)+C57</f>
        <v>41337</v>
      </c>
      <c r="H57" t="str">
        <f t="shared" si="1"/>
        <v>FUERA DE TIEMPO</v>
      </c>
      <c r="I57">
        <f t="shared" si="2"/>
        <v>2013</v>
      </c>
      <c r="J57">
        <f t="shared" si="3"/>
        <v>2</v>
      </c>
      <c r="K57">
        <f t="shared" si="4"/>
        <v>7</v>
      </c>
      <c r="L57">
        <f>IF(H57="FUERA DE TIEMPO",K57-VLOOKUP(B57,Ejercicios!$J$2:$K$4,2)," ")</f>
        <v>2</v>
      </c>
    </row>
    <row r="58" spans="1:38" x14ac:dyDescent="0.25">
      <c r="A58" t="s">
        <v>21</v>
      </c>
      <c r="B58" t="s">
        <v>8</v>
      </c>
      <c r="C58" s="2" t="s">
        <v>22</v>
      </c>
      <c r="D58" s="2">
        <v>41442</v>
      </c>
      <c r="F58" t="str">
        <f t="shared" si="0"/>
        <v>Dept2</v>
      </c>
      <c r="G58" s="10">
        <f>VLOOKUP(B58,Ejercicios!$J$2:$K$4,2)+C58</f>
        <v>41444</v>
      </c>
      <c r="H58" t="str">
        <f t="shared" si="1"/>
        <v>A TIEMPO</v>
      </c>
      <c r="I58">
        <f t="shared" si="2"/>
        <v>2013</v>
      </c>
      <c r="J58">
        <f t="shared" si="3"/>
        <v>6</v>
      </c>
      <c r="K58">
        <f t="shared" si="4"/>
        <v>3</v>
      </c>
      <c r="L58" t="str">
        <f>IF(H58="FUERA DE TIEMPO",K58-VLOOKUP(B58,Ejercicios!$J$2:$K$4,2)," ")</f>
        <v xml:space="preserve"> </v>
      </c>
    </row>
    <row r="59" spans="1:38" x14ac:dyDescent="0.25">
      <c r="A59" t="s">
        <v>381</v>
      </c>
      <c r="B59" t="s">
        <v>5</v>
      </c>
      <c r="C59" s="2" t="s">
        <v>327</v>
      </c>
      <c r="D59" s="2">
        <v>41333</v>
      </c>
      <c r="F59" t="str">
        <f t="shared" si="0"/>
        <v>Dept3</v>
      </c>
      <c r="G59" s="10">
        <f>VLOOKUP(B59,Ejercicios!$J$2:$K$4,2)+C59</f>
        <v>41323</v>
      </c>
      <c r="H59" t="str">
        <f t="shared" si="1"/>
        <v>FUERA DE TIEMPO</v>
      </c>
      <c r="I59">
        <f t="shared" si="2"/>
        <v>2013</v>
      </c>
      <c r="J59">
        <f t="shared" si="3"/>
        <v>2</v>
      </c>
      <c r="K59">
        <f t="shared" si="4"/>
        <v>15</v>
      </c>
      <c r="L59">
        <f>IF(H59="FUERA DE TIEMPO",K59-VLOOKUP(B59,Ejercicios!$J$2:$K$4,2)," ")</f>
        <v>10</v>
      </c>
    </row>
    <row r="60" spans="1:38" x14ac:dyDescent="0.25">
      <c r="A60" t="s">
        <v>382</v>
      </c>
      <c r="B60" t="s">
        <v>7</v>
      </c>
      <c r="C60" s="2">
        <v>41072</v>
      </c>
      <c r="D60" s="2">
        <v>41088</v>
      </c>
      <c r="F60" t="str">
        <f t="shared" si="0"/>
        <v>Dept2</v>
      </c>
      <c r="G60" s="10">
        <f>VLOOKUP(B60,Ejercicios!$J$2:$K$4,2)+C60</f>
        <v>41087</v>
      </c>
      <c r="H60" t="str">
        <f t="shared" si="1"/>
        <v>FUERA DE TIEMPO</v>
      </c>
      <c r="I60">
        <f t="shared" si="2"/>
        <v>2012</v>
      </c>
      <c r="J60">
        <f t="shared" si="3"/>
        <v>6</v>
      </c>
      <c r="K60">
        <f t="shared" si="4"/>
        <v>16</v>
      </c>
      <c r="L60">
        <f>IF(H60="FUERA DE TIEMPO",K60-VLOOKUP(B60,Ejercicios!$J$2:$K$4,2)," ")</f>
        <v>1</v>
      </c>
    </row>
    <row r="61" spans="1:38" x14ac:dyDescent="0.25">
      <c r="A61" t="s">
        <v>383</v>
      </c>
      <c r="B61" t="s">
        <v>8</v>
      </c>
      <c r="C61" s="1" t="s">
        <v>290</v>
      </c>
      <c r="D61" s="2">
        <v>41210</v>
      </c>
      <c r="F61" t="str">
        <f t="shared" si="0"/>
        <v>Dept3</v>
      </c>
      <c r="G61" s="10">
        <f>VLOOKUP(B61,Ejercicios!$J$2:$K$4,2)+C61</f>
        <v>41214</v>
      </c>
      <c r="H61" t="str">
        <f t="shared" si="1"/>
        <v>A TIEMPO</v>
      </c>
      <c r="I61">
        <f t="shared" si="2"/>
        <v>2012</v>
      </c>
      <c r="J61">
        <f t="shared" si="3"/>
        <v>10</v>
      </c>
      <c r="K61">
        <f t="shared" si="4"/>
        <v>1</v>
      </c>
      <c r="L61" t="str">
        <f>IF(H61="FUERA DE TIEMPO",K61-VLOOKUP(B61,Ejercicios!$J$2:$K$4,2)," ")</f>
        <v xml:space="preserve"> </v>
      </c>
    </row>
    <row r="62" spans="1:38" x14ac:dyDescent="0.25">
      <c r="A62" t="s">
        <v>384</v>
      </c>
      <c r="B62" t="s">
        <v>7</v>
      </c>
      <c r="C62" s="2">
        <v>41437</v>
      </c>
      <c r="D62" s="2">
        <v>41437</v>
      </c>
      <c r="F62" t="str">
        <f t="shared" si="0"/>
        <v>Dept1</v>
      </c>
      <c r="G62" s="10">
        <f>VLOOKUP(B62,Ejercicios!$J$2:$K$4,2)+C62</f>
        <v>41452</v>
      </c>
      <c r="H62" t="str">
        <f t="shared" si="1"/>
        <v>A TIEMPO</v>
      </c>
      <c r="I62">
        <f t="shared" si="2"/>
        <v>2013</v>
      </c>
      <c r="J62">
        <f t="shared" si="3"/>
        <v>6</v>
      </c>
      <c r="K62">
        <f t="shared" si="4"/>
        <v>0</v>
      </c>
      <c r="L62" t="str">
        <f>IF(H62="FUERA DE TIEMPO",K62-VLOOKUP(B62,Ejercicios!$J$2:$K$4,2)," ")</f>
        <v xml:space="preserve"> </v>
      </c>
    </row>
    <row r="63" spans="1:38" x14ac:dyDescent="0.25">
      <c r="A63" t="s">
        <v>385</v>
      </c>
      <c r="B63" t="s">
        <v>5</v>
      </c>
      <c r="C63" s="2">
        <v>41284</v>
      </c>
      <c r="D63" s="2">
        <v>41284</v>
      </c>
      <c r="F63" t="str">
        <f t="shared" si="0"/>
        <v>Dept5</v>
      </c>
      <c r="G63" s="10">
        <f>VLOOKUP(B63,Ejercicios!$J$2:$K$4,2)+C63</f>
        <v>41289</v>
      </c>
      <c r="H63" t="str">
        <f t="shared" si="1"/>
        <v>A TIEMPO</v>
      </c>
      <c r="I63">
        <f t="shared" si="2"/>
        <v>2013</v>
      </c>
      <c r="J63">
        <f t="shared" si="3"/>
        <v>1</v>
      </c>
      <c r="K63">
        <f t="shared" si="4"/>
        <v>0</v>
      </c>
      <c r="L63" t="str">
        <f>IF(H63="FUERA DE TIEMPO",K63-VLOOKUP(B63,Ejercicios!$J$2:$K$4,2)," ")</f>
        <v xml:space="preserve"> </v>
      </c>
    </row>
    <row r="64" spans="1:38" x14ac:dyDescent="0.25">
      <c r="A64" t="s">
        <v>386</v>
      </c>
      <c r="B64" t="s">
        <v>7</v>
      </c>
      <c r="C64" s="2" t="s">
        <v>339</v>
      </c>
      <c r="D64" s="2">
        <v>41117</v>
      </c>
      <c r="F64" t="str">
        <f t="shared" si="0"/>
        <v>Dept2</v>
      </c>
      <c r="G64" s="10">
        <f>VLOOKUP(B64,Ejercicios!$J$2:$K$4,2)+C64</f>
        <v>41130</v>
      </c>
      <c r="H64" t="str">
        <f t="shared" si="1"/>
        <v>A TIEMPO</v>
      </c>
      <c r="I64">
        <f t="shared" si="2"/>
        <v>2012</v>
      </c>
      <c r="J64">
        <f t="shared" si="3"/>
        <v>7</v>
      </c>
      <c r="K64">
        <f t="shared" si="4"/>
        <v>2</v>
      </c>
      <c r="L64" t="str">
        <f>IF(H64="FUERA DE TIEMPO",K64-VLOOKUP(B64,Ejercicios!$J$2:$K$4,2)," ")</f>
        <v xml:space="preserve"> </v>
      </c>
    </row>
    <row r="65" spans="1:12" x14ac:dyDescent="0.25">
      <c r="A65" t="s">
        <v>387</v>
      </c>
      <c r="B65" t="s">
        <v>7</v>
      </c>
      <c r="C65" s="2" t="s">
        <v>244</v>
      </c>
      <c r="D65" s="2">
        <v>41451</v>
      </c>
      <c r="F65" t="str">
        <f t="shared" si="0"/>
        <v>Dept3</v>
      </c>
      <c r="G65" s="10">
        <f>VLOOKUP(B65,Ejercicios!$J$2:$K$4,2)+C65</f>
        <v>41456</v>
      </c>
      <c r="H65" t="str">
        <f t="shared" si="1"/>
        <v>A TIEMPO</v>
      </c>
      <c r="I65">
        <f t="shared" si="2"/>
        <v>2013</v>
      </c>
      <c r="J65">
        <f t="shared" si="3"/>
        <v>6</v>
      </c>
      <c r="K65">
        <f t="shared" si="4"/>
        <v>10</v>
      </c>
      <c r="L65" t="str">
        <f>IF(H65="FUERA DE TIEMPO",K65-VLOOKUP(B65,Ejercicios!$J$2:$K$4,2)," ")</f>
        <v xml:space="preserve"> </v>
      </c>
    </row>
    <row r="66" spans="1:12" x14ac:dyDescent="0.25">
      <c r="A66" t="s">
        <v>388</v>
      </c>
      <c r="B66" t="s">
        <v>8</v>
      </c>
      <c r="C66" s="2" t="s">
        <v>62</v>
      </c>
      <c r="D66" s="2">
        <v>41640</v>
      </c>
      <c r="F66" t="str">
        <f t="shared" si="0"/>
        <v>Dept4</v>
      </c>
      <c r="G66" s="10">
        <f>VLOOKUP(B66,Ejercicios!$J$2:$K$4,2)+C66</f>
        <v>41641</v>
      </c>
      <c r="H66" t="str">
        <f t="shared" si="1"/>
        <v>A TIEMPO</v>
      </c>
      <c r="I66">
        <f t="shared" si="2"/>
        <v>2013</v>
      </c>
      <c r="J66">
        <f t="shared" si="3"/>
        <v>12</v>
      </c>
      <c r="K66">
        <f t="shared" si="4"/>
        <v>4</v>
      </c>
      <c r="L66" t="str">
        <f>IF(H66="FUERA DE TIEMPO",K66-VLOOKUP(B66,Ejercicios!$J$2:$K$4,2)," ")</f>
        <v xml:space="preserve"> </v>
      </c>
    </row>
    <row r="67" spans="1:12" x14ac:dyDescent="0.25">
      <c r="A67" t="s">
        <v>389</v>
      </c>
      <c r="B67" t="s">
        <v>5</v>
      </c>
      <c r="C67" s="2">
        <v>41069</v>
      </c>
      <c r="D67" s="2">
        <v>41072</v>
      </c>
      <c r="F67" t="str">
        <f t="shared" ref="F67:F130" si="17">LEFT(A67,5)</f>
        <v>Dept5</v>
      </c>
      <c r="G67" s="10">
        <f>VLOOKUP(B67,Ejercicios!$J$2:$K$4,2)+C67</f>
        <v>41074</v>
      </c>
      <c r="H67" t="str">
        <f t="shared" ref="H67:H130" si="18">IF(G67&gt;=D67,"A TIEMPO","FUERA DE TIEMPO")</f>
        <v>A TIEMPO</v>
      </c>
      <c r="I67">
        <f t="shared" ref="I67:I130" si="19">YEAR(C67)</f>
        <v>2012</v>
      </c>
      <c r="J67">
        <f t="shared" ref="J67:J130" si="20">MONTH(C67)</f>
        <v>6</v>
      </c>
      <c r="K67">
        <f t="shared" ref="K67:K130" si="21">D67-C67</f>
        <v>3</v>
      </c>
      <c r="L67" t="str">
        <f>IF(H67="FUERA DE TIEMPO",K67-VLOOKUP(B67,Ejercicios!$J$2:$K$4,2)," ")</f>
        <v xml:space="preserve"> </v>
      </c>
    </row>
    <row r="68" spans="1:12" x14ac:dyDescent="0.25">
      <c r="A68" t="s">
        <v>390</v>
      </c>
      <c r="B68" t="s">
        <v>5</v>
      </c>
      <c r="C68" s="2">
        <v>41522</v>
      </c>
      <c r="D68" s="2">
        <v>41529</v>
      </c>
      <c r="F68" t="str">
        <f t="shared" si="17"/>
        <v>Dept5</v>
      </c>
      <c r="G68" s="10">
        <f>VLOOKUP(B68,Ejercicios!$J$2:$K$4,2)+C68</f>
        <v>41527</v>
      </c>
      <c r="H68" t="str">
        <f t="shared" si="18"/>
        <v>FUERA DE TIEMPO</v>
      </c>
      <c r="I68">
        <f t="shared" si="19"/>
        <v>2013</v>
      </c>
      <c r="J68">
        <f t="shared" si="20"/>
        <v>9</v>
      </c>
      <c r="K68">
        <f t="shared" si="21"/>
        <v>7</v>
      </c>
      <c r="L68">
        <f>IF(H68="FUERA DE TIEMPO",K68-VLOOKUP(B68,Ejercicios!$J$2:$K$4,2)," ")</f>
        <v>2</v>
      </c>
    </row>
    <row r="69" spans="1:12" x14ac:dyDescent="0.25">
      <c r="A69" t="s">
        <v>391</v>
      </c>
      <c r="B69" t="s">
        <v>5</v>
      </c>
      <c r="C69" s="2">
        <v>41613</v>
      </c>
      <c r="D69" s="2">
        <v>41616</v>
      </c>
      <c r="F69" t="str">
        <f t="shared" si="17"/>
        <v>Dept2</v>
      </c>
      <c r="G69" s="10">
        <f>VLOOKUP(B69,Ejercicios!$J$2:$K$4,2)+C69</f>
        <v>41618</v>
      </c>
      <c r="H69" t="str">
        <f t="shared" si="18"/>
        <v>A TIEMPO</v>
      </c>
      <c r="I69">
        <f t="shared" si="19"/>
        <v>2013</v>
      </c>
      <c r="J69">
        <f t="shared" si="20"/>
        <v>12</v>
      </c>
      <c r="K69">
        <f t="shared" si="21"/>
        <v>3</v>
      </c>
      <c r="L69" t="str">
        <f>IF(H69="FUERA DE TIEMPO",K69-VLOOKUP(B69,Ejercicios!$J$2:$K$4,2)," ")</f>
        <v xml:space="preserve"> </v>
      </c>
    </row>
    <row r="70" spans="1:12" x14ac:dyDescent="0.25">
      <c r="A70" t="s">
        <v>392</v>
      </c>
      <c r="B70" t="s">
        <v>7</v>
      </c>
      <c r="C70" s="1" t="s">
        <v>170</v>
      </c>
      <c r="D70" s="2">
        <v>41541</v>
      </c>
      <c r="F70" t="str">
        <f t="shared" si="17"/>
        <v>Dept5</v>
      </c>
      <c r="G70" s="10">
        <f>VLOOKUP(B70,Ejercicios!$J$2:$K$4,2)+C70</f>
        <v>41530</v>
      </c>
      <c r="H70" t="str">
        <f t="shared" si="18"/>
        <v>FUERA DE TIEMPO</v>
      </c>
      <c r="I70">
        <f t="shared" si="19"/>
        <v>2013</v>
      </c>
      <c r="J70">
        <f t="shared" si="20"/>
        <v>8</v>
      </c>
      <c r="K70">
        <f t="shared" si="21"/>
        <v>26</v>
      </c>
      <c r="L70">
        <f>IF(H70="FUERA DE TIEMPO",K70-VLOOKUP(B70,Ejercicios!$J$2:$K$4,2)," ")</f>
        <v>11</v>
      </c>
    </row>
    <row r="71" spans="1:12" x14ac:dyDescent="0.25">
      <c r="A71" t="s">
        <v>393</v>
      </c>
      <c r="B71" t="s">
        <v>7</v>
      </c>
      <c r="C71" s="1" t="s">
        <v>238</v>
      </c>
      <c r="D71" s="2">
        <v>41395</v>
      </c>
      <c r="F71" t="str">
        <f t="shared" si="17"/>
        <v>Dept4</v>
      </c>
      <c r="G71" s="10">
        <f>VLOOKUP(B71,Ejercicios!$J$2:$K$4,2)+C71</f>
        <v>41407</v>
      </c>
      <c r="H71" t="str">
        <f t="shared" si="18"/>
        <v>A TIEMPO</v>
      </c>
      <c r="I71">
        <f t="shared" si="19"/>
        <v>2013</v>
      </c>
      <c r="J71">
        <f t="shared" si="20"/>
        <v>4</v>
      </c>
      <c r="K71">
        <f t="shared" si="21"/>
        <v>3</v>
      </c>
      <c r="L71" t="str">
        <f>IF(H71="FUERA DE TIEMPO",K71-VLOOKUP(B71,Ejercicios!$J$2:$K$4,2)," ")</f>
        <v xml:space="preserve"> </v>
      </c>
    </row>
    <row r="72" spans="1:12" x14ac:dyDescent="0.25">
      <c r="A72" t="s">
        <v>394</v>
      </c>
      <c r="B72" t="s">
        <v>5</v>
      </c>
      <c r="C72" s="2">
        <v>41529</v>
      </c>
      <c r="D72" s="2">
        <v>41538</v>
      </c>
      <c r="F72" t="str">
        <f t="shared" si="17"/>
        <v>Dept2</v>
      </c>
      <c r="G72" s="10">
        <f>VLOOKUP(B72,Ejercicios!$J$2:$K$4,2)+C72</f>
        <v>41534</v>
      </c>
      <c r="H72" t="str">
        <f t="shared" si="18"/>
        <v>FUERA DE TIEMPO</v>
      </c>
      <c r="I72">
        <f t="shared" si="19"/>
        <v>2013</v>
      </c>
      <c r="J72">
        <f t="shared" si="20"/>
        <v>9</v>
      </c>
      <c r="K72">
        <f t="shared" si="21"/>
        <v>9</v>
      </c>
      <c r="L72">
        <f>IF(H72="FUERA DE TIEMPO",K72-VLOOKUP(B72,Ejercicios!$J$2:$K$4,2)," ")</f>
        <v>4</v>
      </c>
    </row>
    <row r="73" spans="1:12" x14ac:dyDescent="0.25">
      <c r="A73" t="s">
        <v>395</v>
      </c>
      <c r="B73" t="s">
        <v>7</v>
      </c>
      <c r="C73" s="2" t="s">
        <v>240</v>
      </c>
      <c r="D73" s="2">
        <v>41241</v>
      </c>
      <c r="F73" t="str">
        <f t="shared" si="17"/>
        <v>Dept4</v>
      </c>
      <c r="G73" s="10">
        <f>VLOOKUP(B73,Ejercicios!$J$2:$K$4,2)+C73</f>
        <v>41252</v>
      </c>
      <c r="H73" t="str">
        <f t="shared" si="18"/>
        <v>A TIEMPO</v>
      </c>
      <c r="I73">
        <f t="shared" si="19"/>
        <v>2012</v>
      </c>
      <c r="J73">
        <f t="shared" si="20"/>
        <v>11</v>
      </c>
      <c r="K73">
        <f t="shared" si="21"/>
        <v>4</v>
      </c>
      <c r="L73" t="str">
        <f>IF(H73="FUERA DE TIEMPO",K73-VLOOKUP(B73,Ejercicios!$J$2:$K$4,2)," ")</f>
        <v xml:space="preserve"> </v>
      </c>
    </row>
    <row r="74" spans="1:12" x14ac:dyDescent="0.25">
      <c r="A74" t="s">
        <v>396</v>
      </c>
      <c r="B74" t="s">
        <v>7</v>
      </c>
      <c r="C74" s="2" t="s">
        <v>32</v>
      </c>
      <c r="D74" s="2">
        <v>41081</v>
      </c>
      <c r="F74" t="str">
        <f t="shared" si="17"/>
        <v>Dept3</v>
      </c>
      <c r="G74" s="10">
        <f>VLOOKUP(B74,Ejercicios!$J$2:$K$4,2)+C74</f>
        <v>41096</v>
      </c>
      <c r="H74" t="str">
        <f t="shared" si="18"/>
        <v>A TIEMPO</v>
      </c>
      <c r="I74">
        <f t="shared" si="19"/>
        <v>2012</v>
      </c>
      <c r="J74">
        <f t="shared" si="20"/>
        <v>6</v>
      </c>
      <c r="K74">
        <f t="shared" si="21"/>
        <v>0</v>
      </c>
      <c r="L74" t="str">
        <f>IF(H74="FUERA DE TIEMPO",K74-VLOOKUP(B74,Ejercicios!$J$2:$K$4,2)," ")</f>
        <v xml:space="preserve"> </v>
      </c>
    </row>
    <row r="75" spans="1:12" x14ac:dyDescent="0.25">
      <c r="A75" t="s">
        <v>397</v>
      </c>
      <c r="B75" t="s">
        <v>7</v>
      </c>
      <c r="C75" s="1" t="s">
        <v>156</v>
      </c>
      <c r="D75" s="2">
        <v>40961</v>
      </c>
      <c r="F75" t="str">
        <f t="shared" si="17"/>
        <v>Dept6</v>
      </c>
      <c r="G75" s="10">
        <f>VLOOKUP(B75,Ejercicios!$J$2:$K$4,2)+C75</f>
        <v>40973</v>
      </c>
      <c r="H75" t="str">
        <f t="shared" si="18"/>
        <v>A TIEMPO</v>
      </c>
      <c r="I75">
        <f t="shared" si="19"/>
        <v>2012</v>
      </c>
      <c r="J75">
        <f t="shared" si="20"/>
        <v>2</v>
      </c>
      <c r="K75">
        <f t="shared" si="21"/>
        <v>3</v>
      </c>
      <c r="L75" t="str">
        <f>IF(H75="FUERA DE TIEMPO",K75-VLOOKUP(B75,Ejercicios!$J$2:$K$4,2)," ")</f>
        <v xml:space="preserve"> </v>
      </c>
    </row>
    <row r="76" spans="1:12" x14ac:dyDescent="0.25">
      <c r="A76" t="s">
        <v>398</v>
      </c>
      <c r="B76" t="s">
        <v>7</v>
      </c>
      <c r="C76" s="2" t="s">
        <v>224</v>
      </c>
      <c r="D76" s="2">
        <v>41476</v>
      </c>
      <c r="F76" t="str">
        <f t="shared" si="17"/>
        <v>Dept1</v>
      </c>
      <c r="G76" s="10">
        <f>VLOOKUP(B76,Ejercicios!$J$2:$K$4,2)+C76</f>
        <v>41487</v>
      </c>
      <c r="H76" t="str">
        <f t="shared" si="18"/>
        <v>A TIEMPO</v>
      </c>
      <c r="I76">
        <f t="shared" si="19"/>
        <v>2013</v>
      </c>
      <c r="J76">
        <f t="shared" si="20"/>
        <v>7</v>
      </c>
      <c r="K76">
        <f t="shared" si="21"/>
        <v>4</v>
      </c>
      <c r="L76" t="str">
        <f>IF(H76="FUERA DE TIEMPO",K76-VLOOKUP(B76,Ejercicios!$J$2:$K$4,2)," ")</f>
        <v xml:space="preserve"> </v>
      </c>
    </row>
    <row r="77" spans="1:12" x14ac:dyDescent="0.25">
      <c r="A77" t="s">
        <v>399</v>
      </c>
      <c r="B77" t="s">
        <v>5</v>
      </c>
      <c r="C77" s="2" t="s">
        <v>78</v>
      </c>
      <c r="D77" s="2">
        <v>41479</v>
      </c>
      <c r="F77" t="str">
        <f t="shared" si="17"/>
        <v>Dept3</v>
      </c>
      <c r="G77" s="10">
        <f>VLOOKUP(B77,Ejercicios!$J$2:$K$4,2)+C77</f>
        <v>41479</v>
      </c>
      <c r="H77" t="str">
        <f t="shared" si="18"/>
        <v>A TIEMPO</v>
      </c>
      <c r="I77">
        <f t="shared" si="19"/>
        <v>2013</v>
      </c>
      <c r="J77">
        <f t="shared" si="20"/>
        <v>7</v>
      </c>
      <c r="K77">
        <f t="shared" si="21"/>
        <v>5</v>
      </c>
      <c r="L77" t="str">
        <f>IF(H77="FUERA DE TIEMPO",K77-VLOOKUP(B77,Ejercicios!$J$2:$K$4,2)," ")</f>
        <v xml:space="preserve"> </v>
      </c>
    </row>
    <row r="78" spans="1:12" x14ac:dyDescent="0.25">
      <c r="A78" t="s">
        <v>400</v>
      </c>
      <c r="B78" t="s">
        <v>7</v>
      </c>
      <c r="C78" s="2" t="s">
        <v>259</v>
      </c>
      <c r="D78" s="2">
        <v>41202</v>
      </c>
      <c r="F78" t="str">
        <f t="shared" si="17"/>
        <v>Dept6</v>
      </c>
      <c r="G78" s="10">
        <f>VLOOKUP(B78,Ejercicios!$J$2:$K$4,2)+C78</f>
        <v>41180</v>
      </c>
      <c r="H78" t="str">
        <f t="shared" si="18"/>
        <v>FUERA DE TIEMPO</v>
      </c>
      <c r="I78">
        <f t="shared" si="19"/>
        <v>2012</v>
      </c>
      <c r="J78">
        <f t="shared" si="20"/>
        <v>9</v>
      </c>
      <c r="K78">
        <f t="shared" si="21"/>
        <v>37</v>
      </c>
      <c r="L78">
        <f>IF(H78="FUERA DE TIEMPO",K78-VLOOKUP(B78,Ejercicios!$J$2:$K$4,2)," ")</f>
        <v>22</v>
      </c>
    </row>
    <row r="79" spans="1:12" x14ac:dyDescent="0.25">
      <c r="A79" t="s">
        <v>401</v>
      </c>
      <c r="B79" t="s">
        <v>8</v>
      </c>
      <c r="C79" s="2">
        <v>41587</v>
      </c>
      <c r="D79" s="2">
        <v>41590</v>
      </c>
      <c r="F79" t="str">
        <f t="shared" si="17"/>
        <v>Dept2</v>
      </c>
      <c r="G79" s="10">
        <f>VLOOKUP(B79,Ejercicios!$J$2:$K$4,2)+C79</f>
        <v>41592</v>
      </c>
      <c r="H79" t="str">
        <f t="shared" si="18"/>
        <v>A TIEMPO</v>
      </c>
      <c r="I79">
        <f t="shared" si="19"/>
        <v>2013</v>
      </c>
      <c r="J79">
        <f t="shared" si="20"/>
        <v>11</v>
      </c>
      <c r="K79">
        <f t="shared" si="21"/>
        <v>3</v>
      </c>
      <c r="L79" t="str">
        <f>IF(H79="FUERA DE TIEMPO",K79-VLOOKUP(B79,Ejercicios!$J$2:$K$4,2)," ")</f>
        <v xml:space="preserve"> </v>
      </c>
    </row>
    <row r="80" spans="1:12" x14ac:dyDescent="0.25">
      <c r="A80" t="s">
        <v>402</v>
      </c>
      <c r="B80" t="s">
        <v>5</v>
      </c>
      <c r="C80" s="2" t="s">
        <v>272</v>
      </c>
      <c r="D80" s="2">
        <v>41597</v>
      </c>
      <c r="F80" t="str">
        <f t="shared" si="17"/>
        <v>Dept5</v>
      </c>
      <c r="G80" s="10">
        <f>VLOOKUP(B80,Ejercicios!$J$2:$K$4,2)+C80</f>
        <v>41602</v>
      </c>
      <c r="H80" t="str">
        <f t="shared" si="18"/>
        <v>A TIEMPO</v>
      </c>
      <c r="I80">
        <f t="shared" si="19"/>
        <v>2013</v>
      </c>
      <c r="J80">
        <f t="shared" si="20"/>
        <v>11</v>
      </c>
      <c r="K80">
        <f t="shared" si="21"/>
        <v>0</v>
      </c>
      <c r="L80" t="str">
        <f>IF(H80="FUERA DE TIEMPO",K80-VLOOKUP(B80,Ejercicios!$J$2:$K$4,2)," ")</f>
        <v xml:space="preserve"> </v>
      </c>
    </row>
    <row r="81" spans="1:12" x14ac:dyDescent="0.25">
      <c r="A81" t="s">
        <v>403</v>
      </c>
      <c r="B81" t="s">
        <v>8</v>
      </c>
      <c r="C81" s="2">
        <v>40920</v>
      </c>
      <c r="D81" s="2">
        <v>40921</v>
      </c>
      <c r="F81" t="str">
        <f t="shared" si="17"/>
        <v>Dept1</v>
      </c>
      <c r="G81" s="10">
        <f>VLOOKUP(B81,Ejercicios!$J$2:$K$4,2)+C81</f>
        <v>40925</v>
      </c>
      <c r="H81" t="str">
        <f t="shared" si="18"/>
        <v>A TIEMPO</v>
      </c>
      <c r="I81">
        <f t="shared" si="19"/>
        <v>2012</v>
      </c>
      <c r="J81">
        <f t="shared" si="20"/>
        <v>1</v>
      </c>
      <c r="K81">
        <f t="shared" si="21"/>
        <v>1</v>
      </c>
      <c r="L81" t="str">
        <f>IF(H81="FUERA DE TIEMPO",K81-VLOOKUP(B81,Ejercicios!$J$2:$K$4,2)," ")</f>
        <v xml:space="preserve"> </v>
      </c>
    </row>
    <row r="82" spans="1:12" x14ac:dyDescent="0.25">
      <c r="A82" t="s">
        <v>404</v>
      </c>
      <c r="B82" t="s">
        <v>5</v>
      </c>
      <c r="C82" s="2">
        <v>40946</v>
      </c>
      <c r="D82" s="2">
        <v>40960</v>
      </c>
      <c r="F82" t="str">
        <f t="shared" si="17"/>
        <v>Dept4</v>
      </c>
      <c r="G82" s="10">
        <f>VLOOKUP(B82,Ejercicios!$J$2:$K$4,2)+C82</f>
        <v>40951</v>
      </c>
      <c r="H82" t="str">
        <f t="shared" si="18"/>
        <v>FUERA DE TIEMPO</v>
      </c>
      <c r="I82">
        <f t="shared" si="19"/>
        <v>2012</v>
      </c>
      <c r="J82">
        <f t="shared" si="20"/>
        <v>2</v>
      </c>
      <c r="K82">
        <f t="shared" si="21"/>
        <v>14</v>
      </c>
      <c r="L82">
        <f>IF(H82="FUERA DE TIEMPO",K82-VLOOKUP(B82,Ejercicios!$J$2:$K$4,2)," ")</f>
        <v>9</v>
      </c>
    </row>
    <row r="83" spans="1:12" x14ac:dyDescent="0.25">
      <c r="A83" t="s">
        <v>405</v>
      </c>
      <c r="B83" t="s">
        <v>7</v>
      </c>
      <c r="C83" s="2">
        <v>41183</v>
      </c>
      <c r="D83" s="2">
        <v>41185</v>
      </c>
      <c r="F83" t="str">
        <f t="shared" si="17"/>
        <v>Dept4</v>
      </c>
      <c r="G83" s="10">
        <f>VLOOKUP(B83,Ejercicios!$J$2:$K$4,2)+C83</f>
        <v>41198</v>
      </c>
      <c r="H83" t="str">
        <f t="shared" si="18"/>
        <v>A TIEMPO</v>
      </c>
      <c r="I83">
        <f t="shared" si="19"/>
        <v>2012</v>
      </c>
      <c r="J83">
        <f t="shared" si="20"/>
        <v>10</v>
      </c>
      <c r="K83">
        <f t="shared" si="21"/>
        <v>2</v>
      </c>
      <c r="L83" t="str">
        <f>IF(H83="FUERA DE TIEMPO",K83-VLOOKUP(B83,Ejercicios!$J$2:$K$4,2)," ")</f>
        <v xml:space="preserve"> </v>
      </c>
    </row>
    <row r="84" spans="1:12" x14ac:dyDescent="0.25">
      <c r="A84" t="s">
        <v>406</v>
      </c>
      <c r="B84" t="s">
        <v>7</v>
      </c>
      <c r="C84" s="1" t="s">
        <v>318</v>
      </c>
      <c r="D84" s="2">
        <v>41451</v>
      </c>
      <c r="F84" t="str">
        <f t="shared" si="17"/>
        <v>Dept5</v>
      </c>
      <c r="G84" s="10">
        <f>VLOOKUP(B84,Ejercicios!$J$2:$K$4,2)+C84</f>
        <v>41465</v>
      </c>
      <c r="H84" t="str">
        <f t="shared" si="18"/>
        <v>A TIEMPO</v>
      </c>
      <c r="I84">
        <f t="shared" si="19"/>
        <v>2013</v>
      </c>
      <c r="J84">
        <f t="shared" si="20"/>
        <v>6</v>
      </c>
      <c r="K84">
        <f t="shared" si="21"/>
        <v>1</v>
      </c>
      <c r="L84" t="str">
        <f>IF(H84="FUERA DE TIEMPO",K84-VLOOKUP(B84,Ejercicios!$J$2:$K$4,2)," ")</f>
        <v xml:space="preserve"> </v>
      </c>
    </row>
    <row r="85" spans="1:12" x14ac:dyDescent="0.25">
      <c r="A85" t="s">
        <v>407</v>
      </c>
      <c r="B85" t="s">
        <v>5</v>
      </c>
      <c r="C85" s="2" t="s">
        <v>122</v>
      </c>
      <c r="D85" s="2">
        <v>40934</v>
      </c>
      <c r="F85" t="str">
        <f t="shared" si="17"/>
        <v>Dept5</v>
      </c>
      <c r="G85" s="10">
        <f>VLOOKUP(B85,Ejercicios!$J$2:$K$4,2)+C85</f>
        <v>40937</v>
      </c>
      <c r="H85" t="str">
        <f t="shared" si="18"/>
        <v>A TIEMPO</v>
      </c>
      <c r="I85">
        <f t="shared" si="19"/>
        <v>2012</v>
      </c>
      <c r="J85">
        <f t="shared" si="20"/>
        <v>1</v>
      </c>
      <c r="K85">
        <f t="shared" si="21"/>
        <v>2</v>
      </c>
      <c r="L85" t="str">
        <f>IF(H85="FUERA DE TIEMPO",K85-VLOOKUP(B85,Ejercicios!$J$2:$K$4,2)," ")</f>
        <v xml:space="preserve"> </v>
      </c>
    </row>
    <row r="86" spans="1:12" x14ac:dyDescent="0.25">
      <c r="A86" t="s">
        <v>408</v>
      </c>
      <c r="B86" t="s">
        <v>5</v>
      </c>
      <c r="C86" s="2">
        <v>41133</v>
      </c>
      <c r="D86" s="2">
        <v>41137</v>
      </c>
      <c r="F86" t="str">
        <f t="shared" si="17"/>
        <v>Dept5</v>
      </c>
      <c r="G86" s="10">
        <f>VLOOKUP(B86,Ejercicios!$J$2:$K$4,2)+C86</f>
        <v>41138</v>
      </c>
      <c r="H86" t="str">
        <f t="shared" si="18"/>
        <v>A TIEMPO</v>
      </c>
      <c r="I86">
        <f t="shared" si="19"/>
        <v>2012</v>
      </c>
      <c r="J86">
        <f t="shared" si="20"/>
        <v>8</v>
      </c>
      <c r="K86">
        <f t="shared" si="21"/>
        <v>4</v>
      </c>
      <c r="L86" t="str">
        <f>IF(H86="FUERA DE TIEMPO",K86-VLOOKUP(B86,Ejercicios!$J$2:$K$4,2)," ")</f>
        <v xml:space="preserve"> </v>
      </c>
    </row>
    <row r="87" spans="1:12" x14ac:dyDescent="0.25">
      <c r="A87" t="s">
        <v>409</v>
      </c>
      <c r="B87" t="s">
        <v>8</v>
      </c>
      <c r="C87" s="2" t="s">
        <v>410</v>
      </c>
      <c r="D87" s="2">
        <v>41402</v>
      </c>
      <c r="F87" t="str">
        <f t="shared" si="17"/>
        <v>Dept5</v>
      </c>
      <c r="G87" s="10">
        <f>VLOOKUP(B87,Ejercicios!$J$2:$K$4,2)+C87</f>
        <v>41392</v>
      </c>
      <c r="H87" t="str">
        <f t="shared" si="18"/>
        <v>FUERA DE TIEMPO</v>
      </c>
      <c r="I87">
        <f t="shared" si="19"/>
        <v>2013</v>
      </c>
      <c r="J87">
        <f t="shared" si="20"/>
        <v>4</v>
      </c>
      <c r="K87">
        <f t="shared" si="21"/>
        <v>15</v>
      </c>
      <c r="L87">
        <f>IF(H87="FUERA DE TIEMPO",K87-VLOOKUP(B87,Ejercicios!$J$2:$K$4,2)," ")</f>
        <v>10</v>
      </c>
    </row>
    <row r="88" spans="1:12" x14ac:dyDescent="0.25">
      <c r="A88" t="s">
        <v>411</v>
      </c>
      <c r="B88" t="s">
        <v>7</v>
      </c>
      <c r="C88" s="1" t="s">
        <v>312</v>
      </c>
      <c r="D88" s="2">
        <v>41062</v>
      </c>
      <c r="F88" t="str">
        <f t="shared" si="17"/>
        <v>Dept6</v>
      </c>
      <c r="G88" s="10">
        <f>VLOOKUP(B88,Ejercicios!$J$2:$K$4,2)+C88</f>
        <v>41061</v>
      </c>
      <c r="H88" t="str">
        <f t="shared" si="18"/>
        <v>FUERA DE TIEMPO</v>
      </c>
      <c r="I88">
        <f t="shared" si="19"/>
        <v>2012</v>
      </c>
      <c r="J88">
        <f t="shared" si="20"/>
        <v>5</v>
      </c>
      <c r="K88">
        <f t="shared" si="21"/>
        <v>16</v>
      </c>
      <c r="L88">
        <f>IF(H88="FUERA DE TIEMPO",K88-VLOOKUP(B88,Ejercicios!$J$2:$K$4,2)," ")</f>
        <v>1</v>
      </c>
    </row>
    <row r="89" spans="1:12" x14ac:dyDescent="0.25">
      <c r="A89" t="s">
        <v>412</v>
      </c>
      <c r="B89" t="s">
        <v>5</v>
      </c>
      <c r="C89" s="1" t="s">
        <v>128</v>
      </c>
      <c r="D89" s="2">
        <v>41599</v>
      </c>
      <c r="F89" t="str">
        <f t="shared" si="17"/>
        <v>Dept4</v>
      </c>
      <c r="G89" s="10">
        <f>VLOOKUP(B89,Ejercicios!$J$2:$K$4,2)+C89</f>
        <v>41603</v>
      </c>
      <c r="H89" t="str">
        <f t="shared" si="18"/>
        <v>A TIEMPO</v>
      </c>
      <c r="I89">
        <f t="shared" si="19"/>
        <v>2013</v>
      </c>
      <c r="J89">
        <f t="shared" si="20"/>
        <v>11</v>
      </c>
      <c r="K89">
        <f t="shared" si="21"/>
        <v>1</v>
      </c>
      <c r="L89" t="str">
        <f>IF(H89="FUERA DE TIEMPO",K89-VLOOKUP(B89,Ejercicios!$J$2:$K$4,2)," ")</f>
        <v xml:space="preserve"> </v>
      </c>
    </row>
    <row r="90" spans="1:12" x14ac:dyDescent="0.25">
      <c r="A90" t="s">
        <v>413</v>
      </c>
      <c r="B90" t="s">
        <v>8</v>
      </c>
      <c r="C90" s="1" t="s">
        <v>154</v>
      </c>
      <c r="D90" s="2">
        <v>41061</v>
      </c>
      <c r="F90" t="str">
        <f t="shared" si="17"/>
        <v>Dept2</v>
      </c>
      <c r="G90" s="10">
        <f>VLOOKUP(B90,Ejercicios!$J$2:$K$4,2)+C90</f>
        <v>41058</v>
      </c>
      <c r="H90" t="str">
        <f t="shared" si="18"/>
        <v>FUERA DE TIEMPO</v>
      </c>
      <c r="I90">
        <f t="shared" si="19"/>
        <v>2012</v>
      </c>
      <c r="J90">
        <f t="shared" si="20"/>
        <v>5</v>
      </c>
      <c r="K90">
        <f t="shared" si="21"/>
        <v>8</v>
      </c>
      <c r="L90">
        <f>IF(H90="FUERA DE TIEMPO",K90-VLOOKUP(B90,Ejercicios!$J$2:$K$4,2)," ")</f>
        <v>3</v>
      </c>
    </row>
    <row r="91" spans="1:12" x14ac:dyDescent="0.25">
      <c r="A91" t="s">
        <v>414</v>
      </c>
      <c r="B91" t="s">
        <v>7</v>
      </c>
      <c r="C91" s="1" t="s">
        <v>165</v>
      </c>
      <c r="D91" s="2">
        <v>41061</v>
      </c>
      <c r="F91" t="str">
        <f t="shared" si="17"/>
        <v>Dept5</v>
      </c>
      <c r="G91" s="10">
        <f>VLOOKUP(B91,Ejercicios!$J$2:$K$4,2)+C91</f>
        <v>41071</v>
      </c>
      <c r="H91" t="str">
        <f t="shared" si="18"/>
        <v>A TIEMPO</v>
      </c>
      <c r="I91">
        <f t="shared" si="19"/>
        <v>2012</v>
      </c>
      <c r="J91">
        <f t="shared" si="20"/>
        <v>5</v>
      </c>
      <c r="K91">
        <f t="shared" si="21"/>
        <v>5</v>
      </c>
      <c r="L91" t="str">
        <f>IF(H91="FUERA DE TIEMPO",K91-VLOOKUP(B91,Ejercicios!$J$2:$K$4,2)," ")</f>
        <v xml:space="preserve"> </v>
      </c>
    </row>
    <row r="92" spans="1:12" x14ac:dyDescent="0.25">
      <c r="A92" t="s">
        <v>415</v>
      </c>
      <c r="B92" t="s">
        <v>7</v>
      </c>
      <c r="C92" s="1" t="s">
        <v>250</v>
      </c>
      <c r="D92" s="2">
        <v>41479</v>
      </c>
      <c r="F92" t="str">
        <f t="shared" si="17"/>
        <v>Dept5</v>
      </c>
      <c r="G92" s="10">
        <f>VLOOKUP(B92,Ejercicios!$J$2:$K$4,2)+C92</f>
        <v>41463</v>
      </c>
      <c r="H92" t="str">
        <f t="shared" si="18"/>
        <v>FUERA DE TIEMPO</v>
      </c>
      <c r="I92">
        <f t="shared" si="19"/>
        <v>2013</v>
      </c>
      <c r="J92">
        <f t="shared" si="20"/>
        <v>6</v>
      </c>
      <c r="K92">
        <f t="shared" si="21"/>
        <v>31</v>
      </c>
      <c r="L92">
        <f>IF(H92="FUERA DE TIEMPO",K92-VLOOKUP(B92,Ejercicios!$J$2:$K$4,2)," ")</f>
        <v>16</v>
      </c>
    </row>
    <row r="93" spans="1:12" x14ac:dyDescent="0.25">
      <c r="A93" t="s">
        <v>416</v>
      </c>
      <c r="B93" t="s">
        <v>5</v>
      </c>
      <c r="C93" s="2" t="s">
        <v>213</v>
      </c>
      <c r="D93" s="2">
        <v>41396</v>
      </c>
      <c r="F93" t="str">
        <f t="shared" si="17"/>
        <v>Dept2</v>
      </c>
      <c r="G93" s="10">
        <f>VLOOKUP(B93,Ejercicios!$J$2:$K$4,2)+C93</f>
        <v>41399</v>
      </c>
      <c r="H93" t="str">
        <f t="shared" si="18"/>
        <v>A TIEMPO</v>
      </c>
      <c r="I93">
        <f t="shared" si="19"/>
        <v>2013</v>
      </c>
      <c r="J93">
        <f t="shared" si="20"/>
        <v>4</v>
      </c>
      <c r="K93">
        <f t="shared" si="21"/>
        <v>2</v>
      </c>
      <c r="L93" t="str">
        <f>IF(H93="FUERA DE TIEMPO",K93-VLOOKUP(B93,Ejercicios!$J$2:$K$4,2)," ")</f>
        <v xml:space="preserve"> </v>
      </c>
    </row>
    <row r="94" spans="1:12" x14ac:dyDescent="0.25">
      <c r="A94" t="s">
        <v>417</v>
      </c>
      <c r="B94" t="s">
        <v>8</v>
      </c>
      <c r="C94" s="2">
        <v>41064</v>
      </c>
      <c r="D94" s="2">
        <v>41068</v>
      </c>
      <c r="F94" t="str">
        <f t="shared" si="17"/>
        <v>Dept6</v>
      </c>
      <c r="G94" s="10">
        <f>VLOOKUP(B94,Ejercicios!$J$2:$K$4,2)+C94</f>
        <v>41069</v>
      </c>
      <c r="H94" t="str">
        <f t="shared" si="18"/>
        <v>A TIEMPO</v>
      </c>
      <c r="I94">
        <f t="shared" si="19"/>
        <v>2012</v>
      </c>
      <c r="J94">
        <f t="shared" si="20"/>
        <v>6</v>
      </c>
      <c r="K94">
        <f t="shared" si="21"/>
        <v>4</v>
      </c>
      <c r="L94" t="str">
        <f>IF(H94="FUERA DE TIEMPO",K94-VLOOKUP(B94,Ejercicios!$J$2:$K$4,2)," ")</f>
        <v xml:space="preserve"> </v>
      </c>
    </row>
    <row r="95" spans="1:12" x14ac:dyDescent="0.25">
      <c r="A95" t="s">
        <v>418</v>
      </c>
      <c r="B95" t="s">
        <v>5</v>
      </c>
      <c r="C95" s="2">
        <v>41184</v>
      </c>
      <c r="D95" s="2">
        <v>41190</v>
      </c>
      <c r="F95" t="str">
        <f t="shared" si="17"/>
        <v>Dept3</v>
      </c>
      <c r="G95" s="10">
        <f>VLOOKUP(B95,Ejercicios!$J$2:$K$4,2)+C95</f>
        <v>41189</v>
      </c>
      <c r="H95" t="str">
        <f t="shared" si="18"/>
        <v>FUERA DE TIEMPO</v>
      </c>
      <c r="I95">
        <f t="shared" si="19"/>
        <v>2012</v>
      </c>
      <c r="J95">
        <f t="shared" si="20"/>
        <v>10</v>
      </c>
      <c r="K95">
        <f t="shared" si="21"/>
        <v>6</v>
      </c>
      <c r="L95">
        <f>IF(H95="FUERA DE TIEMPO",K95-VLOOKUP(B95,Ejercicios!$J$2:$K$4,2)," ")</f>
        <v>1</v>
      </c>
    </row>
    <row r="96" spans="1:12" x14ac:dyDescent="0.25">
      <c r="A96" t="s">
        <v>419</v>
      </c>
      <c r="B96" t="s">
        <v>8</v>
      </c>
      <c r="C96" s="2" t="s">
        <v>151</v>
      </c>
      <c r="D96" s="2">
        <v>41139</v>
      </c>
      <c r="F96" t="str">
        <f t="shared" si="17"/>
        <v>Dept4</v>
      </c>
      <c r="G96" s="10">
        <f>VLOOKUP(B96,Ejercicios!$J$2:$K$4,2)+C96</f>
        <v>41143</v>
      </c>
      <c r="H96" t="str">
        <f t="shared" si="18"/>
        <v>A TIEMPO</v>
      </c>
      <c r="I96">
        <f t="shared" si="19"/>
        <v>2012</v>
      </c>
      <c r="J96">
        <f t="shared" si="20"/>
        <v>8</v>
      </c>
      <c r="K96">
        <f t="shared" si="21"/>
        <v>1</v>
      </c>
      <c r="L96" t="str">
        <f>IF(H96="FUERA DE TIEMPO",K96-VLOOKUP(B96,Ejercicios!$J$2:$K$4,2)," ")</f>
        <v xml:space="preserve"> </v>
      </c>
    </row>
    <row r="97" spans="1:12" x14ac:dyDescent="0.25">
      <c r="A97" t="s">
        <v>420</v>
      </c>
      <c r="B97" t="s">
        <v>7</v>
      </c>
      <c r="C97" s="2" t="s">
        <v>197</v>
      </c>
      <c r="D97" s="2">
        <v>41559</v>
      </c>
      <c r="F97" t="str">
        <f t="shared" si="17"/>
        <v>Dept2</v>
      </c>
      <c r="G97" s="10">
        <f>VLOOKUP(B97,Ejercicios!$J$2:$K$4,2)+C97</f>
        <v>41556</v>
      </c>
      <c r="H97" t="str">
        <f t="shared" si="18"/>
        <v>FUERA DE TIEMPO</v>
      </c>
      <c r="I97">
        <f t="shared" si="19"/>
        <v>2013</v>
      </c>
      <c r="J97">
        <f t="shared" si="20"/>
        <v>9</v>
      </c>
      <c r="K97">
        <f t="shared" si="21"/>
        <v>18</v>
      </c>
      <c r="L97">
        <f>IF(H97="FUERA DE TIEMPO",K97-VLOOKUP(B97,Ejercicios!$J$2:$K$4,2)," ")</f>
        <v>3</v>
      </c>
    </row>
    <row r="98" spans="1:12" x14ac:dyDescent="0.25">
      <c r="A98" t="s">
        <v>421</v>
      </c>
      <c r="B98" t="s">
        <v>7</v>
      </c>
      <c r="C98" s="2" t="s">
        <v>64</v>
      </c>
      <c r="D98" s="2">
        <v>41024</v>
      </c>
      <c r="F98" t="str">
        <f t="shared" si="17"/>
        <v>Dept2</v>
      </c>
      <c r="G98" s="10">
        <f>VLOOKUP(B98,Ejercicios!$J$2:$K$4,2)+C98</f>
        <v>41031</v>
      </c>
      <c r="H98" t="str">
        <f t="shared" si="18"/>
        <v>A TIEMPO</v>
      </c>
      <c r="I98">
        <f t="shared" si="19"/>
        <v>2012</v>
      </c>
      <c r="J98">
        <f t="shared" si="20"/>
        <v>4</v>
      </c>
      <c r="K98">
        <f t="shared" si="21"/>
        <v>8</v>
      </c>
      <c r="L98" t="str">
        <f>IF(H98="FUERA DE TIEMPO",K98-VLOOKUP(B98,Ejercicios!$J$2:$K$4,2)," ")</f>
        <v xml:space="preserve"> </v>
      </c>
    </row>
    <row r="99" spans="1:12" x14ac:dyDescent="0.25">
      <c r="A99" t="s">
        <v>422</v>
      </c>
      <c r="B99" t="s">
        <v>7</v>
      </c>
      <c r="C99" s="2" t="s">
        <v>18</v>
      </c>
      <c r="D99" s="2">
        <v>40963</v>
      </c>
      <c r="F99" t="str">
        <f t="shared" si="17"/>
        <v>Dept6</v>
      </c>
      <c r="G99" s="10">
        <f>VLOOKUP(B99,Ejercicios!$J$2:$K$4,2)+C99</f>
        <v>40937</v>
      </c>
      <c r="H99" t="str">
        <f t="shared" si="18"/>
        <v>FUERA DE TIEMPO</v>
      </c>
      <c r="I99">
        <f t="shared" si="19"/>
        <v>2012</v>
      </c>
      <c r="J99">
        <f t="shared" si="20"/>
        <v>1</v>
      </c>
      <c r="K99">
        <f t="shared" si="21"/>
        <v>41</v>
      </c>
      <c r="L99">
        <f>IF(H99="FUERA DE TIEMPO",K99-VLOOKUP(B99,Ejercicios!$J$2:$K$4,2)," ")</f>
        <v>26</v>
      </c>
    </row>
    <row r="100" spans="1:12" x14ac:dyDescent="0.25">
      <c r="A100" t="s">
        <v>423</v>
      </c>
      <c r="B100" t="s">
        <v>5</v>
      </c>
      <c r="C100" s="2">
        <v>41610</v>
      </c>
      <c r="D100" s="2">
        <v>41646</v>
      </c>
      <c r="F100" t="str">
        <f t="shared" si="17"/>
        <v>Dept4</v>
      </c>
      <c r="G100" s="10">
        <f>VLOOKUP(B100,Ejercicios!$J$2:$K$4,2)+C100</f>
        <v>41615</v>
      </c>
      <c r="H100" t="str">
        <f t="shared" si="18"/>
        <v>FUERA DE TIEMPO</v>
      </c>
      <c r="I100">
        <f t="shared" si="19"/>
        <v>2013</v>
      </c>
      <c r="J100">
        <f t="shared" si="20"/>
        <v>12</v>
      </c>
      <c r="K100">
        <f t="shared" si="21"/>
        <v>36</v>
      </c>
      <c r="L100">
        <f>IF(H100="FUERA DE TIEMPO",K100-VLOOKUP(B100,Ejercicios!$J$2:$K$4,2)," ")</f>
        <v>31</v>
      </c>
    </row>
    <row r="101" spans="1:12" x14ac:dyDescent="0.25">
      <c r="A101" t="s">
        <v>424</v>
      </c>
      <c r="B101" t="s">
        <v>7</v>
      </c>
      <c r="C101" s="1" t="s">
        <v>105</v>
      </c>
      <c r="D101" s="2">
        <v>41006</v>
      </c>
      <c r="F101" t="str">
        <f t="shared" si="17"/>
        <v>Dept3</v>
      </c>
      <c r="G101" s="10">
        <f>VLOOKUP(B101,Ejercicios!$J$2:$K$4,2)+C101</f>
        <v>41005</v>
      </c>
      <c r="H101" t="str">
        <f t="shared" si="18"/>
        <v>FUERA DE TIEMPO</v>
      </c>
      <c r="I101">
        <f t="shared" si="19"/>
        <v>2012</v>
      </c>
      <c r="J101">
        <f t="shared" si="20"/>
        <v>3</v>
      </c>
      <c r="K101">
        <f t="shared" si="21"/>
        <v>16</v>
      </c>
      <c r="L101">
        <f>IF(H101="FUERA DE TIEMPO",K101-VLOOKUP(B101,Ejercicios!$J$2:$K$4,2)," ")</f>
        <v>1</v>
      </c>
    </row>
    <row r="102" spans="1:12" x14ac:dyDescent="0.25">
      <c r="A102" t="s">
        <v>425</v>
      </c>
      <c r="B102" t="s">
        <v>8</v>
      </c>
      <c r="C102" s="2" t="s">
        <v>315</v>
      </c>
      <c r="D102" s="2">
        <v>41213</v>
      </c>
      <c r="F102" t="str">
        <f t="shared" si="17"/>
        <v>Dept1</v>
      </c>
      <c r="G102" s="10">
        <f>VLOOKUP(B102,Ejercicios!$J$2:$K$4,2)+C102</f>
        <v>41210</v>
      </c>
      <c r="H102" t="str">
        <f t="shared" si="18"/>
        <v>FUERA DE TIEMPO</v>
      </c>
      <c r="I102">
        <f t="shared" si="19"/>
        <v>2012</v>
      </c>
      <c r="J102">
        <f t="shared" si="20"/>
        <v>10</v>
      </c>
      <c r="K102">
        <f t="shared" si="21"/>
        <v>8</v>
      </c>
      <c r="L102">
        <f>IF(H102="FUERA DE TIEMPO",K102-VLOOKUP(B102,Ejercicios!$J$2:$K$4,2)," ")</f>
        <v>3</v>
      </c>
    </row>
    <row r="103" spans="1:12" x14ac:dyDescent="0.25">
      <c r="A103" t="s">
        <v>426</v>
      </c>
      <c r="B103" t="s">
        <v>7</v>
      </c>
      <c r="C103" s="2" t="s">
        <v>29</v>
      </c>
      <c r="D103" s="2">
        <v>41051</v>
      </c>
      <c r="F103" t="str">
        <f t="shared" si="17"/>
        <v>Dept6</v>
      </c>
      <c r="G103" s="10">
        <f>VLOOKUP(B103,Ejercicios!$J$2:$K$4,2)+C103</f>
        <v>41058</v>
      </c>
      <c r="H103" t="str">
        <f t="shared" si="18"/>
        <v>A TIEMPO</v>
      </c>
      <c r="I103">
        <f t="shared" si="19"/>
        <v>2012</v>
      </c>
      <c r="J103">
        <f t="shared" si="20"/>
        <v>5</v>
      </c>
      <c r="K103">
        <f t="shared" si="21"/>
        <v>8</v>
      </c>
      <c r="L103" t="str">
        <f>IF(H103="FUERA DE TIEMPO",K103-VLOOKUP(B103,Ejercicios!$J$2:$K$4,2)," ")</f>
        <v xml:space="preserve"> </v>
      </c>
    </row>
    <row r="104" spans="1:12" x14ac:dyDescent="0.25">
      <c r="A104" t="s">
        <v>427</v>
      </c>
      <c r="B104" t="s">
        <v>7</v>
      </c>
      <c r="C104" s="2">
        <v>40977</v>
      </c>
      <c r="D104" s="2">
        <v>40987</v>
      </c>
      <c r="F104" t="str">
        <f t="shared" si="17"/>
        <v>Dept4</v>
      </c>
      <c r="G104" s="10">
        <f>VLOOKUP(B104,Ejercicios!$J$2:$K$4,2)+C104</f>
        <v>40992</v>
      </c>
      <c r="H104" t="str">
        <f t="shared" si="18"/>
        <v>A TIEMPO</v>
      </c>
      <c r="I104">
        <f t="shared" si="19"/>
        <v>2012</v>
      </c>
      <c r="J104">
        <f t="shared" si="20"/>
        <v>3</v>
      </c>
      <c r="K104">
        <f t="shared" si="21"/>
        <v>10</v>
      </c>
      <c r="L104" t="str">
        <f>IF(H104="FUERA DE TIEMPO",K104-VLOOKUP(B104,Ejercicios!$J$2:$K$4,2)," ")</f>
        <v xml:space="preserve"> </v>
      </c>
    </row>
    <row r="105" spans="1:12" x14ac:dyDescent="0.25">
      <c r="A105" t="s">
        <v>428</v>
      </c>
      <c r="B105" t="s">
        <v>5</v>
      </c>
      <c r="C105" s="2" t="s">
        <v>26</v>
      </c>
      <c r="D105" s="2">
        <v>41076</v>
      </c>
      <c r="F105" t="str">
        <f t="shared" si="17"/>
        <v>Dept2</v>
      </c>
      <c r="G105" s="10">
        <f>VLOOKUP(B105,Ejercicios!$J$2:$K$4,2)+C105</f>
        <v>41054</v>
      </c>
      <c r="H105" t="str">
        <f t="shared" si="18"/>
        <v>FUERA DE TIEMPO</v>
      </c>
      <c r="I105">
        <f t="shared" si="19"/>
        <v>2012</v>
      </c>
      <c r="J105">
        <f t="shared" si="20"/>
        <v>5</v>
      </c>
      <c r="K105">
        <f t="shared" si="21"/>
        <v>27</v>
      </c>
      <c r="L105">
        <f>IF(H105="FUERA DE TIEMPO",K105-VLOOKUP(B105,Ejercicios!$J$2:$K$4,2)," ")</f>
        <v>22</v>
      </c>
    </row>
    <row r="106" spans="1:12" x14ac:dyDescent="0.25">
      <c r="A106" t="s">
        <v>429</v>
      </c>
      <c r="B106" t="s">
        <v>7</v>
      </c>
      <c r="C106" s="2" t="s">
        <v>67</v>
      </c>
      <c r="D106" s="2">
        <v>41362</v>
      </c>
      <c r="F106" t="str">
        <f t="shared" si="17"/>
        <v>Dept2</v>
      </c>
      <c r="G106" s="10">
        <f>VLOOKUP(B106,Ejercicios!$J$2:$K$4,2)+C106</f>
        <v>41367</v>
      </c>
      <c r="H106" t="str">
        <f t="shared" si="18"/>
        <v>A TIEMPO</v>
      </c>
      <c r="I106">
        <f t="shared" si="19"/>
        <v>2013</v>
      </c>
      <c r="J106">
        <f t="shared" si="20"/>
        <v>3</v>
      </c>
      <c r="K106">
        <f t="shared" si="21"/>
        <v>10</v>
      </c>
      <c r="L106" t="str">
        <f>IF(H106="FUERA DE TIEMPO",K106-VLOOKUP(B106,Ejercicios!$J$2:$K$4,2)," ")</f>
        <v xml:space="preserve"> </v>
      </c>
    </row>
    <row r="107" spans="1:12" x14ac:dyDescent="0.25">
      <c r="A107" t="s">
        <v>430</v>
      </c>
      <c r="B107" t="s">
        <v>5</v>
      </c>
      <c r="C107" s="2">
        <v>41032</v>
      </c>
      <c r="D107" s="2">
        <v>41035</v>
      </c>
      <c r="F107" t="str">
        <f t="shared" si="17"/>
        <v>Dept4</v>
      </c>
      <c r="G107" s="10">
        <f>VLOOKUP(B107,Ejercicios!$J$2:$K$4,2)+C107</f>
        <v>41037</v>
      </c>
      <c r="H107" t="str">
        <f t="shared" si="18"/>
        <v>A TIEMPO</v>
      </c>
      <c r="I107">
        <f t="shared" si="19"/>
        <v>2012</v>
      </c>
      <c r="J107">
        <f t="shared" si="20"/>
        <v>5</v>
      </c>
      <c r="K107">
        <f t="shared" si="21"/>
        <v>3</v>
      </c>
      <c r="L107" t="str">
        <f>IF(H107="FUERA DE TIEMPO",K107-VLOOKUP(B107,Ejercicios!$J$2:$K$4,2)," ")</f>
        <v xml:space="preserve"> </v>
      </c>
    </row>
    <row r="108" spans="1:12" x14ac:dyDescent="0.25">
      <c r="A108" t="s">
        <v>431</v>
      </c>
      <c r="B108" t="s">
        <v>8</v>
      </c>
      <c r="C108" s="1" t="s">
        <v>229</v>
      </c>
      <c r="D108" s="2">
        <v>41058</v>
      </c>
      <c r="F108" t="str">
        <f t="shared" si="17"/>
        <v>Dept2</v>
      </c>
      <c r="G108" s="10">
        <f>VLOOKUP(B108,Ejercicios!$J$2:$K$4,2)+C108</f>
        <v>41050</v>
      </c>
      <c r="H108" t="str">
        <f t="shared" si="18"/>
        <v>FUERA DE TIEMPO</v>
      </c>
      <c r="I108">
        <f t="shared" si="19"/>
        <v>2012</v>
      </c>
      <c r="J108">
        <f t="shared" si="20"/>
        <v>5</v>
      </c>
      <c r="K108">
        <f t="shared" si="21"/>
        <v>13</v>
      </c>
      <c r="L108">
        <f>IF(H108="FUERA DE TIEMPO",K108-VLOOKUP(B108,Ejercicios!$J$2:$K$4,2)," ")</f>
        <v>8</v>
      </c>
    </row>
    <row r="109" spans="1:12" x14ac:dyDescent="0.25">
      <c r="A109" t="s">
        <v>432</v>
      </c>
      <c r="B109" t="s">
        <v>8</v>
      </c>
      <c r="C109" s="2">
        <v>41550</v>
      </c>
      <c r="D109" s="2">
        <v>41568</v>
      </c>
      <c r="F109" t="str">
        <f t="shared" si="17"/>
        <v>Dept1</v>
      </c>
      <c r="G109" s="10">
        <f>VLOOKUP(B109,Ejercicios!$J$2:$K$4,2)+C109</f>
        <v>41555</v>
      </c>
      <c r="H109" t="str">
        <f t="shared" si="18"/>
        <v>FUERA DE TIEMPO</v>
      </c>
      <c r="I109">
        <f t="shared" si="19"/>
        <v>2013</v>
      </c>
      <c r="J109">
        <f t="shared" si="20"/>
        <v>10</v>
      </c>
      <c r="K109">
        <f t="shared" si="21"/>
        <v>18</v>
      </c>
      <c r="L109">
        <f>IF(H109="FUERA DE TIEMPO",K109-VLOOKUP(B109,Ejercicios!$J$2:$K$4,2)," ")</f>
        <v>13</v>
      </c>
    </row>
    <row r="110" spans="1:12" x14ac:dyDescent="0.25">
      <c r="A110" t="s">
        <v>276</v>
      </c>
      <c r="B110" t="s">
        <v>7</v>
      </c>
      <c r="C110" s="2" t="s">
        <v>91</v>
      </c>
      <c r="D110" s="2">
        <v>41235</v>
      </c>
      <c r="F110" t="str">
        <f t="shared" si="17"/>
        <v>Dept4</v>
      </c>
      <c r="G110" s="10">
        <f>VLOOKUP(B110,Ejercicios!$J$2:$K$4,2)+C110</f>
        <v>41249</v>
      </c>
      <c r="H110" t="str">
        <f t="shared" si="18"/>
        <v>A TIEMPO</v>
      </c>
      <c r="I110">
        <f t="shared" si="19"/>
        <v>2012</v>
      </c>
      <c r="J110">
        <f t="shared" si="20"/>
        <v>11</v>
      </c>
      <c r="K110">
        <f t="shared" si="21"/>
        <v>1</v>
      </c>
      <c r="L110" t="str">
        <f>IF(H110="FUERA DE TIEMPO",K110-VLOOKUP(B110,Ejercicios!$J$2:$K$4,2)," ")</f>
        <v xml:space="preserve"> </v>
      </c>
    </row>
    <row r="111" spans="1:12" x14ac:dyDescent="0.25">
      <c r="A111" t="s">
        <v>433</v>
      </c>
      <c r="B111" t="s">
        <v>8</v>
      </c>
      <c r="C111" s="2">
        <v>41254</v>
      </c>
      <c r="D111" s="2">
        <v>41256</v>
      </c>
      <c r="F111" t="str">
        <f t="shared" si="17"/>
        <v>Dept5</v>
      </c>
      <c r="G111" s="10">
        <f>VLOOKUP(B111,Ejercicios!$J$2:$K$4,2)+C111</f>
        <v>41259</v>
      </c>
      <c r="H111" t="str">
        <f t="shared" si="18"/>
        <v>A TIEMPO</v>
      </c>
      <c r="I111">
        <f t="shared" si="19"/>
        <v>2012</v>
      </c>
      <c r="J111">
        <f t="shared" si="20"/>
        <v>12</v>
      </c>
      <c r="K111">
        <f t="shared" si="21"/>
        <v>2</v>
      </c>
      <c r="L111" t="str">
        <f>IF(H111="FUERA DE TIEMPO",K111-VLOOKUP(B111,Ejercicios!$J$2:$K$4,2)," ")</f>
        <v xml:space="preserve"> </v>
      </c>
    </row>
    <row r="112" spans="1:12" x14ac:dyDescent="0.25">
      <c r="A112" t="s">
        <v>434</v>
      </c>
      <c r="B112" t="s">
        <v>8</v>
      </c>
      <c r="C112" s="2">
        <v>41467</v>
      </c>
      <c r="D112" s="2">
        <v>41469</v>
      </c>
      <c r="F112" t="str">
        <f t="shared" si="17"/>
        <v>Dept2</v>
      </c>
      <c r="G112" s="10">
        <f>VLOOKUP(B112,Ejercicios!$J$2:$K$4,2)+C112</f>
        <v>41472</v>
      </c>
      <c r="H112" t="str">
        <f t="shared" si="18"/>
        <v>A TIEMPO</v>
      </c>
      <c r="I112">
        <f t="shared" si="19"/>
        <v>2013</v>
      </c>
      <c r="J112">
        <f t="shared" si="20"/>
        <v>7</v>
      </c>
      <c r="K112">
        <f t="shared" si="21"/>
        <v>2</v>
      </c>
      <c r="L112" t="str">
        <f>IF(H112="FUERA DE TIEMPO",K112-VLOOKUP(B112,Ejercicios!$J$2:$K$4,2)," ")</f>
        <v xml:space="preserve"> </v>
      </c>
    </row>
    <row r="113" spans="1:12" x14ac:dyDescent="0.25">
      <c r="A113" t="s">
        <v>435</v>
      </c>
      <c r="B113" t="s">
        <v>7</v>
      </c>
      <c r="C113" s="2">
        <v>41402</v>
      </c>
      <c r="D113" s="2">
        <v>41419</v>
      </c>
      <c r="F113" t="str">
        <f t="shared" si="17"/>
        <v>Dept4</v>
      </c>
      <c r="G113" s="10">
        <f>VLOOKUP(B113,Ejercicios!$J$2:$K$4,2)+C113</f>
        <v>41417</v>
      </c>
      <c r="H113" t="str">
        <f t="shared" si="18"/>
        <v>FUERA DE TIEMPO</v>
      </c>
      <c r="I113">
        <f t="shared" si="19"/>
        <v>2013</v>
      </c>
      <c r="J113">
        <f t="shared" si="20"/>
        <v>5</v>
      </c>
      <c r="K113">
        <f t="shared" si="21"/>
        <v>17</v>
      </c>
      <c r="L113">
        <f>IF(H113="FUERA DE TIEMPO",K113-VLOOKUP(B113,Ejercicios!$J$2:$K$4,2)," ")</f>
        <v>2</v>
      </c>
    </row>
    <row r="114" spans="1:12" x14ac:dyDescent="0.25">
      <c r="A114" t="s">
        <v>436</v>
      </c>
      <c r="B114" t="s">
        <v>7</v>
      </c>
      <c r="C114" s="2">
        <v>40944</v>
      </c>
      <c r="D114" s="2">
        <v>40947</v>
      </c>
      <c r="F114" t="str">
        <f t="shared" si="17"/>
        <v>Dept3</v>
      </c>
      <c r="G114" s="10">
        <f>VLOOKUP(B114,Ejercicios!$J$2:$K$4,2)+C114</f>
        <v>40959</v>
      </c>
      <c r="H114" t="str">
        <f t="shared" si="18"/>
        <v>A TIEMPO</v>
      </c>
      <c r="I114">
        <f t="shared" si="19"/>
        <v>2012</v>
      </c>
      <c r="J114">
        <f t="shared" si="20"/>
        <v>2</v>
      </c>
      <c r="K114">
        <f t="shared" si="21"/>
        <v>3</v>
      </c>
      <c r="L114" t="str">
        <f>IF(H114="FUERA DE TIEMPO",K114-VLOOKUP(B114,Ejercicios!$J$2:$K$4,2)," ")</f>
        <v xml:space="preserve"> </v>
      </c>
    </row>
    <row r="115" spans="1:12" x14ac:dyDescent="0.25">
      <c r="A115" t="s">
        <v>437</v>
      </c>
      <c r="B115" t="s">
        <v>7</v>
      </c>
      <c r="C115" s="2" t="s">
        <v>438</v>
      </c>
      <c r="D115" s="2">
        <v>41146</v>
      </c>
      <c r="F115" t="str">
        <f t="shared" si="17"/>
        <v>Dept6</v>
      </c>
      <c r="G115" s="10">
        <f>VLOOKUP(B115,Ejercicios!$J$2:$K$4,2)+C115</f>
        <v>41124</v>
      </c>
      <c r="H115" t="str">
        <f t="shared" si="18"/>
        <v>FUERA DE TIEMPO</v>
      </c>
      <c r="I115">
        <f t="shared" si="19"/>
        <v>2012</v>
      </c>
      <c r="J115">
        <f t="shared" si="20"/>
        <v>7</v>
      </c>
      <c r="K115">
        <f t="shared" si="21"/>
        <v>37</v>
      </c>
      <c r="L115">
        <f>IF(H115="FUERA DE TIEMPO",K115-VLOOKUP(B115,Ejercicios!$J$2:$K$4,2)," ")</f>
        <v>22</v>
      </c>
    </row>
    <row r="116" spans="1:12" x14ac:dyDescent="0.25">
      <c r="A116" t="s">
        <v>439</v>
      </c>
      <c r="B116" t="s">
        <v>5</v>
      </c>
      <c r="C116" s="2">
        <v>41217</v>
      </c>
      <c r="D116" s="2">
        <v>41232</v>
      </c>
      <c r="F116" t="str">
        <f t="shared" si="17"/>
        <v>Dept2</v>
      </c>
      <c r="G116" s="10">
        <f>VLOOKUP(B116,Ejercicios!$J$2:$K$4,2)+C116</f>
        <v>41222</v>
      </c>
      <c r="H116" t="str">
        <f t="shared" si="18"/>
        <v>FUERA DE TIEMPO</v>
      </c>
      <c r="I116">
        <f t="shared" si="19"/>
        <v>2012</v>
      </c>
      <c r="J116">
        <f t="shared" si="20"/>
        <v>11</v>
      </c>
      <c r="K116">
        <f t="shared" si="21"/>
        <v>15</v>
      </c>
      <c r="L116">
        <f>IF(H116="FUERA DE TIEMPO",K116-VLOOKUP(B116,Ejercicios!$J$2:$K$4,2)," ")</f>
        <v>10</v>
      </c>
    </row>
    <row r="117" spans="1:12" x14ac:dyDescent="0.25">
      <c r="A117" t="s">
        <v>440</v>
      </c>
      <c r="B117" t="s">
        <v>5</v>
      </c>
      <c r="C117" s="2" t="s">
        <v>271</v>
      </c>
      <c r="D117" s="2">
        <v>41477</v>
      </c>
      <c r="F117" t="str">
        <f t="shared" si="17"/>
        <v>Dept4</v>
      </c>
      <c r="G117" s="10">
        <f>VLOOKUP(B117,Ejercicios!$J$2:$K$4,2)+C117</f>
        <v>41478</v>
      </c>
      <c r="H117" t="str">
        <f t="shared" si="18"/>
        <v>A TIEMPO</v>
      </c>
      <c r="I117">
        <f t="shared" si="19"/>
        <v>2013</v>
      </c>
      <c r="J117">
        <f t="shared" si="20"/>
        <v>7</v>
      </c>
      <c r="K117">
        <f t="shared" si="21"/>
        <v>4</v>
      </c>
      <c r="L117" t="str">
        <f>IF(H117="FUERA DE TIEMPO",K117-VLOOKUP(B117,Ejercicios!$J$2:$K$4,2)," ")</f>
        <v xml:space="preserve"> </v>
      </c>
    </row>
    <row r="118" spans="1:12" x14ac:dyDescent="0.25">
      <c r="A118" t="s">
        <v>441</v>
      </c>
      <c r="B118" t="s">
        <v>8</v>
      </c>
      <c r="C118" s="2" t="s">
        <v>76</v>
      </c>
      <c r="D118" s="2">
        <v>41138</v>
      </c>
      <c r="F118" t="str">
        <f t="shared" si="17"/>
        <v>Dept2</v>
      </c>
      <c r="G118" s="10">
        <f>VLOOKUP(B118,Ejercicios!$J$2:$K$4,2)+C118</f>
        <v>41139</v>
      </c>
      <c r="H118" t="str">
        <f t="shared" si="18"/>
        <v>A TIEMPO</v>
      </c>
      <c r="I118">
        <f t="shared" si="19"/>
        <v>2012</v>
      </c>
      <c r="J118">
        <f t="shared" si="20"/>
        <v>8</v>
      </c>
      <c r="K118">
        <f t="shared" si="21"/>
        <v>4</v>
      </c>
      <c r="L118" t="str">
        <f>IF(H118="FUERA DE TIEMPO",K118-VLOOKUP(B118,Ejercicios!$J$2:$K$4,2)," ")</f>
        <v xml:space="preserve"> </v>
      </c>
    </row>
    <row r="119" spans="1:12" x14ac:dyDescent="0.25">
      <c r="A119" t="s">
        <v>442</v>
      </c>
      <c r="B119" t="s">
        <v>5</v>
      </c>
      <c r="C119" s="1" t="s">
        <v>166</v>
      </c>
      <c r="D119" s="2">
        <v>41170</v>
      </c>
      <c r="F119" t="str">
        <f t="shared" si="17"/>
        <v>Dept1</v>
      </c>
      <c r="G119" s="10">
        <f>VLOOKUP(B119,Ejercicios!$J$2:$K$4,2)+C119</f>
        <v>41175</v>
      </c>
      <c r="H119" t="str">
        <f t="shared" si="18"/>
        <v>A TIEMPO</v>
      </c>
      <c r="I119">
        <f t="shared" si="19"/>
        <v>2012</v>
      </c>
      <c r="J119">
        <f t="shared" si="20"/>
        <v>9</v>
      </c>
      <c r="K119">
        <f t="shared" si="21"/>
        <v>0</v>
      </c>
      <c r="L119" t="str">
        <f>IF(H119="FUERA DE TIEMPO",K119-VLOOKUP(B119,Ejercicios!$J$2:$K$4,2)," ")</f>
        <v xml:space="preserve"> </v>
      </c>
    </row>
    <row r="120" spans="1:12" x14ac:dyDescent="0.25">
      <c r="A120" t="s">
        <v>443</v>
      </c>
      <c r="B120" t="s">
        <v>7</v>
      </c>
      <c r="C120" s="2">
        <v>41339</v>
      </c>
      <c r="D120" s="2">
        <v>41357</v>
      </c>
      <c r="F120" t="str">
        <f t="shared" si="17"/>
        <v>Dept5</v>
      </c>
      <c r="G120" s="10">
        <f>VLOOKUP(B120,Ejercicios!$J$2:$K$4,2)+C120</f>
        <v>41354</v>
      </c>
      <c r="H120" t="str">
        <f t="shared" si="18"/>
        <v>FUERA DE TIEMPO</v>
      </c>
      <c r="I120">
        <f t="shared" si="19"/>
        <v>2013</v>
      </c>
      <c r="J120">
        <f t="shared" si="20"/>
        <v>3</v>
      </c>
      <c r="K120">
        <f t="shared" si="21"/>
        <v>18</v>
      </c>
      <c r="L120">
        <f>IF(H120="FUERA DE TIEMPO",K120-VLOOKUP(B120,Ejercicios!$J$2:$K$4,2)," ")</f>
        <v>3</v>
      </c>
    </row>
    <row r="121" spans="1:12" x14ac:dyDescent="0.25">
      <c r="A121" t="s">
        <v>444</v>
      </c>
      <c r="B121" t="s">
        <v>5</v>
      </c>
      <c r="C121" s="2">
        <v>41559</v>
      </c>
      <c r="D121" s="2">
        <v>41561</v>
      </c>
      <c r="F121" t="str">
        <f t="shared" si="17"/>
        <v>Dept3</v>
      </c>
      <c r="G121" s="10">
        <f>VLOOKUP(B121,Ejercicios!$J$2:$K$4,2)+C121</f>
        <v>41564</v>
      </c>
      <c r="H121" t="str">
        <f t="shared" si="18"/>
        <v>A TIEMPO</v>
      </c>
      <c r="I121">
        <f t="shared" si="19"/>
        <v>2013</v>
      </c>
      <c r="J121">
        <f t="shared" si="20"/>
        <v>10</v>
      </c>
      <c r="K121">
        <f t="shared" si="21"/>
        <v>2</v>
      </c>
      <c r="L121" t="str">
        <f>IF(H121="FUERA DE TIEMPO",K121-VLOOKUP(B121,Ejercicios!$J$2:$K$4,2)," ")</f>
        <v xml:space="preserve"> </v>
      </c>
    </row>
    <row r="122" spans="1:12" x14ac:dyDescent="0.25">
      <c r="A122" t="s">
        <v>445</v>
      </c>
      <c r="B122" t="s">
        <v>5</v>
      </c>
      <c r="C122" s="1" t="s">
        <v>22</v>
      </c>
      <c r="D122" s="2">
        <v>41439</v>
      </c>
      <c r="F122" t="str">
        <f t="shared" si="17"/>
        <v>Dept3</v>
      </c>
      <c r="G122" s="10">
        <f>VLOOKUP(B122,Ejercicios!$J$2:$K$4,2)+C122</f>
        <v>41444</v>
      </c>
      <c r="H122" t="str">
        <f t="shared" si="18"/>
        <v>A TIEMPO</v>
      </c>
      <c r="I122">
        <f t="shared" si="19"/>
        <v>2013</v>
      </c>
      <c r="J122">
        <f t="shared" si="20"/>
        <v>6</v>
      </c>
      <c r="K122">
        <f t="shared" si="21"/>
        <v>0</v>
      </c>
      <c r="L122" t="str">
        <f>IF(H122="FUERA DE TIEMPO",K122-VLOOKUP(B122,Ejercicios!$J$2:$K$4,2)," ")</f>
        <v xml:space="preserve"> </v>
      </c>
    </row>
    <row r="123" spans="1:12" x14ac:dyDescent="0.25">
      <c r="A123" t="s">
        <v>446</v>
      </c>
      <c r="B123" t="s">
        <v>7</v>
      </c>
      <c r="C123" s="2" t="s">
        <v>229</v>
      </c>
      <c r="D123" s="2">
        <v>41048</v>
      </c>
      <c r="F123" t="str">
        <f t="shared" si="17"/>
        <v>Dept2</v>
      </c>
      <c r="G123" s="10">
        <f>VLOOKUP(B123,Ejercicios!$J$2:$K$4,2)+C123</f>
        <v>41060</v>
      </c>
      <c r="H123" t="str">
        <f t="shared" si="18"/>
        <v>A TIEMPO</v>
      </c>
      <c r="I123">
        <f t="shared" si="19"/>
        <v>2012</v>
      </c>
      <c r="J123">
        <f t="shared" si="20"/>
        <v>5</v>
      </c>
      <c r="K123">
        <f t="shared" si="21"/>
        <v>3</v>
      </c>
      <c r="L123" t="str">
        <f>IF(H123="FUERA DE TIEMPO",K123-VLOOKUP(B123,Ejercicios!$J$2:$K$4,2)," ")</f>
        <v xml:space="preserve"> </v>
      </c>
    </row>
    <row r="124" spans="1:12" x14ac:dyDescent="0.25">
      <c r="A124" t="s">
        <v>447</v>
      </c>
      <c r="B124" t="s">
        <v>7</v>
      </c>
      <c r="C124" s="2" t="s">
        <v>118</v>
      </c>
      <c r="D124" s="2">
        <v>41463</v>
      </c>
      <c r="F124" t="str">
        <f t="shared" si="17"/>
        <v>Dept4</v>
      </c>
      <c r="G124" s="10">
        <f>VLOOKUP(B124,Ejercicios!$J$2:$K$4,2)+C124</f>
        <v>41467</v>
      </c>
      <c r="H124" t="str">
        <f t="shared" si="18"/>
        <v>A TIEMPO</v>
      </c>
      <c r="I124">
        <f t="shared" si="19"/>
        <v>2013</v>
      </c>
      <c r="J124">
        <f t="shared" si="20"/>
        <v>6</v>
      </c>
      <c r="K124">
        <f t="shared" si="21"/>
        <v>11</v>
      </c>
      <c r="L124" t="str">
        <f>IF(H124="FUERA DE TIEMPO",K124-VLOOKUP(B124,Ejercicios!$J$2:$K$4,2)," ")</f>
        <v xml:space="preserve"> </v>
      </c>
    </row>
    <row r="125" spans="1:12" x14ac:dyDescent="0.25">
      <c r="A125" t="s">
        <v>448</v>
      </c>
      <c r="B125" t="s">
        <v>5</v>
      </c>
      <c r="C125" s="2">
        <v>41039</v>
      </c>
      <c r="D125" s="2">
        <v>41041</v>
      </c>
      <c r="F125" t="str">
        <f t="shared" si="17"/>
        <v>Dept1</v>
      </c>
      <c r="G125" s="10">
        <f>VLOOKUP(B125,Ejercicios!$J$2:$K$4,2)+C125</f>
        <v>41044</v>
      </c>
      <c r="H125" t="str">
        <f t="shared" si="18"/>
        <v>A TIEMPO</v>
      </c>
      <c r="I125">
        <f t="shared" si="19"/>
        <v>2012</v>
      </c>
      <c r="J125">
        <f t="shared" si="20"/>
        <v>5</v>
      </c>
      <c r="K125">
        <f t="shared" si="21"/>
        <v>2</v>
      </c>
      <c r="L125" t="str">
        <f>IF(H125="FUERA DE TIEMPO",K125-VLOOKUP(B125,Ejercicios!$J$2:$K$4,2)," ")</f>
        <v xml:space="preserve"> </v>
      </c>
    </row>
    <row r="126" spans="1:12" x14ac:dyDescent="0.25">
      <c r="A126" t="s">
        <v>449</v>
      </c>
      <c r="B126" t="s">
        <v>8</v>
      </c>
      <c r="C126" s="1" t="s">
        <v>450</v>
      </c>
      <c r="D126" s="2">
        <v>41600</v>
      </c>
      <c r="F126" t="str">
        <f t="shared" si="17"/>
        <v>Dept1</v>
      </c>
      <c r="G126" s="10">
        <f>VLOOKUP(B126,Ejercicios!$J$2:$K$4,2)+C126</f>
        <v>41568</v>
      </c>
      <c r="H126" t="str">
        <f t="shared" si="18"/>
        <v>FUERA DE TIEMPO</v>
      </c>
      <c r="I126">
        <f t="shared" si="19"/>
        <v>2013</v>
      </c>
      <c r="J126">
        <f t="shared" si="20"/>
        <v>10</v>
      </c>
      <c r="K126">
        <f t="shared" si="21"/>
        <v>37</v>
      </c>
      <c r="L126">
        <f>IF(H126="FUERA DE TIEMPO",K126-VLOOKUP(B126,Ejercicios!$J$2:$K$4,2)," ")</f>
        <v>32</v>
      </c>
    </row>
    <row r="127" spans="1:12" x14ac:dyDescent="0.25">
      <c r="A127" t="s">
        <v>451</v>
      </c>
      <c r="B127" t="s">
        <v>5</v>
      </c>
      <c r="C127" s="2">
        <v>41161</v>
      </c>
      <c r="D127" s="2">
        <v>41179</v>
      </c>
      <c r="F127" t="str">
        <f t="shared" si="17"/>
        <v>Dept1</v>
      </c>
      <c r="G127" s="10">
        <f>VLOOKUP(B127,Ejercicios!$J$2:$K$4,2)+C127</f>
        <v>41166</v>
      </c>
      <c r="H127" t="str">
        <f t="shared" si="18"/>
        <v>FUERA DE TIEMPO</v>
      </c>
      <c r="I127">
        <f t="shared" si="19"/>
        <v>2012</v>
      </c>
      <c r="J127">
        <f t="shared" si="20"/>
        <v>9</v>
      </c>
      <c r="K127">
        <f t="shared" si="21"/>
        <v>18</v>
      </c>
      <c r="L127">
        <f>IF(H127="FUERA DE TIEMPO",K127-VLOOKUP(B127,Ejercicios!$J$2:$K$4,2)," ")</f>
        <v>13</v>
      </c>
    </row>
    <row r="128" spans="1:12" x14ac:dyDescent="0.25">
      <c r="A128" t="s">
        <v>452</v>
      </c>
      <c r="B128" t="s">
        <v>5</v>
      </c>
      <c r="C128" s="2" t="s">
        <v>292</v>
      </c>
      <c r="D128" s="2">
        <v>41503</v>
      </c>
      <c r="F128" t="str">
        <f t="shared" si="17"/>
        <v>Dept2</v>
      </c>
      <c r="G128" s="10">
        <f>VLOOKUP(B128,Ejercicios!$J$2:$K$4,2)+C128</f>
        <v>41504</v>
      </c>
      <c r="H128" t="str">
        <f t="shared" si="18"/>
        <v>A TIEMPO</v>
      </c>
      <c r="I128">
        <f t="shared" si="19"/>
        <v>2013</v>
      </c>
      <c r="J128">
        <f t="shared" si="20"/>
        <v>8</v>
      </c>
      <c r="K128">
        <f t="shared" si="21"/>
        <v>4</v>
      </c>
      <c r="L128" t="str">
        <f>IF(H128="FUERA DE TIEMPO",K128-VLOOKUP(B128,Ejercicios!$J$2:$K$4,2)," ")</f>
        <v xml:space="preserve"> </v>
      </c>
    </row>
    <row r="129" spans="1:12" x14ac:dyDescent="0.25">
      <c r="A129" t="s">
        <v>453</v>
      </c>
      <c r="B129" t="s">
        <v>5</v>
      </c>
      <c r="C129" s="2" t="s">
        <v>248</v>
      </c>
      <c r="D129" s="2">
        <v>41281</v>
      </c>
      <c r="F129" t="str">
        <f t="shared" si="17"/>
        <v>Dept1</v>
      </c>
      <c r="G129" s="10">
        <f>VLOOKUP(B129,Ejercicios!$J$2:$K$4,2)+C129</f>
        <v>41272</v>
      </c>
      <c r="H129" t="str">
        <f t="shared" si="18"/>
        <v>FUERA DE TIEMPO</v>
      </c>
      <c r="I129">
        <f t="shared" si="19"/>
        <v>2012</v>
      </c>
      <c r="J129">
        <f t="shared" si="20"/>
        <v>12</v>
      </c>
      <c r="K129">
        <f t="shared" si="21"/>
        <v>14</v>
      </c>
      <c r="L129">
        <f>IF(H129="FUERA DE TIEMPO",K129-VLOOKUP(B129,Ejercicios!$J$2:$K$4,2)," ")</f>
        <v>9</v>
      </c>
    </row>
    <row r="130" spans="1:12" x14ac:dyDescent="0.25">
      <c r="A130" t="s">
        <v>454</v>
      </c>
      <c r="B130" t="s">
        <v>7</v>
      </c>
      <c r="C130" s="2">
        <v>41582</v>
      </c>
      <c r="D130" s="2">
        <v>41584</v>
      </c>
      <c r="F130" t="str">
        <f t="shared" si="17"/>
        <v>Dept6</v>
      </c>
      <c r="G130" s="10">
        <f>VLOOKUP(B130,Ejercicios!$J$2:$K$4,2)+C130</f>
        <v>41597</v>
      </c>
      <c r="H130" t="str">
        <f t="shared" si="18"/>
        <v>A TIEMPO</v>
      </c>
      <c r="I130">
        <f t="shared" si="19"/>
        <v>2013</v>
      </c>
      <c r="J130">
        <f t="shared" si="20"/>
        <v>11</v>
      </c>
      <c r="K130">
        <f t="shared" si="21"/>
        <v>2</v>
      </c>
      <c r="L130" t="str">
        <f>IF(H130="FUERA DE TIEMPO",K130-VLOOKUP(B130,Ejercicios!$J$2:$K$4,2)," ")</f>
        <v xml:space="preserve"> </v>
      </c>
    </row>
    <row r="131" spans="1:12" x14ac:dyDescent="0.25">
      <c r="A131" t="s">
        <v>455</v>
      </c>
      <c r="B131" t="s">
        <v>8</v>
      </c>
      <c r="C131" s="2">
        <v>41284</v>
      </c>
      <c r="D131" s="2">
        <v>41289</v>
      </c>
      <c r="F131" t="str">
        <f t="shared" ref="F131:F194" si="22">LEFT(A131,5)</f>
        <v>Dept4</v>
      </c>
      <c r="G131" s="10">
        <f>VLOOKUP(B131,Ejercicios!$J$2:$K$4,2)+C131</f>
        <v>41289</v>
      </c>
      <c r="H131" t="str">
        <f t="shared" ref="H131:H194" si="23">IF(G131&gt;=D131,"A TIEMPO","FUERA DE TIEMPO")</f>
        <v>A TIEMPO</v>
      </c>
      <c r="I131">
        <f t="shared" ref="I131:I194" si="24">YEAR(C131)</f>
        <v>2013</v>
      </c>
      <c r="J131">
        <f t="shared" ref="J131:J194" si="25">MONTH(C131)</f>
        <v>1</v>
      </c>
      <c r="K131">
        <f t="shared" ref="K131:K194" si="26">D131-C131</f>
        <v>5</v>
      </c>
      <c r="L131" t="str">
        <f>IF(H131="FUERA DE TIEMPO",K131-VLOOKUP(B131,Ejercicios!$J$2:$K$4,2)," ")</f>
        <v xml:space="preserve"> </v>
      </c>
    </row>
    <row r="132" spans="1:12" x14ac:dyDescent="0.25">
      <c r="A132" t="s">
        <v>456</v>
      </c>
      <c r="B132" t="s">
        <v>8</v>
      </c>
      <c r="C132" s="2">
        <v>41611</v>
      </c>
      <c r="D132" s="2">
        <v>41651</v>
      </c>
      <c r="F132" t="str">
        <f t="shared" si="22"/>
        <v>Dept6</v>
      </c>
      <c r="G132" s="10">
        <f>VLOOKUP(B132,Ejercicios!$J$2:$K$4,2)+C132</f>
        <v>41616</v>
      </c>
      <c r="H132" t="str">
        <f t="shared" si="23"/>
        <v>FUERA DE TIEMPO</v>
      </c>
      <c r="I132">
        <f t="shared" si="24"/>
        <v>2013</v>
      </c>
      <c r="J132">
        <f t="shared" si="25"/>
        <v>12</v>
      </c>
      <c r="K132">
        <f t="shared" si="26"/>
        <v>40</v>
      </c>
      <c r="L132">
        <f>IF(H132="FUERA DE TIEMPO",K132-VLOOKUP(B132,Ejercicios!$J$2:$K$4,2)," ")</f>
        <v>35</v>
      </c>
    </row>
    <row r="133" spans="1:12" x14ac:dyDescent="0.25">
      <c r="A133" t="s">
        <v>457</v>
      </c>
      <c r="B133" t="s">
        <v>8</v>
      </c>
      <c r="C133" s="2">
        <v>40941</v>
      </c>
      <c r="D133" s="2">
        <v>40961</v>
      </c>
      <c r="F133" t="str">
        <f t="shared" si="22"/>
        <v>Dept3</v>
      </c>
      <c r="G133" s="10">
        <f>VLOOKUP(B133,Ejercicios!$J$2:$K$4,2)+C133</f>
        <v>40946</v>
      </c>
      <c r="H133" t="str">
        <f t="shared" si="23"/>
        <v>FUERA DE TIEMPO</v>
      </c>
      <c r="I133">
        <f t="shared" si="24"/>
        <v>2012</v>
      </c>
      <c r="J133">
        <f t="shared" si="25"/>
        <v>2</v>
      </c>
      <c r="K133">
        <f t="shared" si="26"/>
        <v>20</v>
      </c>
      <c r="L133">
        <f>IF(H133="FUERA DE TIEMPO",K133-VLOOKUP(B133,Ejercicios!$J$2:$K$4,2)," ")</f>
        <v>15</v>
      </c>
    </row>
    <row r="134" spans="1:12" x14ac:dyDescent="0.25">
      <c r="A134" t="s">
        <v>458</v>
      </c>
      <c r="B134" t="s">
        <v>5</v>
      </c>
      <c r="C134" s="2">
        <v>41224</v>
      </c>
      <c r="D134" s="2">
        <v>41237</v>
      </c>
      <c r="F134" t="str">
        <f t="shared" si="22"/>
        <v>Dept4</v>
      </c>
      <c r="G134" s="10">
        <f>VLOOKUP(B134,Ejercicios!$J$2:$K$4,2)+C134</f>
        <v>41229</v>
      </c>
      <c r="H134" t="str">
        <f t="shared" si="23"/>
        <v>FUERA DE TIEMPO</v>
      </c>
      <c r="I134">
        <f t="shared" si="24"/>
        <v>2012</v>
      </c>
      <c r="J134">
        <f t="shared" si="25"/>
        <v>11</v>
      </c>
      <c r="K134">
        <f t="shared" si="26"/>
        <v>13</v>
      </c>
      <c r="L134">
        <f>IF(H134="FUERA DE TIEMPO",K134-VLOOKUP(B134,Ejercicios!$J$2:$K$4,2)," ")</f>
        <v>8</v>
      </c>
    </row>
    <row r="135" spans="1:12" x14ac:dyDescent="0.25">
      <c r="A135" t="s">
        <v>459</v>
      </c>
      <c r="B135" t="s">
        <v>5</v>
      </c>
      <c r="C135" s="2" t="s">
        <v>293</v>
      </c>
      <c r="D135" s="2">
        <v>41615</v>
      </c>
      <c r="F135" t="str">
        <f t="shared" si="22"/>
        <v>Dept6</v>
      </c>
      <c r="G135" s="10">
        <f>VLOOKUP(B135,Ejercicios!$J$2:$K$4,2)+C135</f>
        <v>41612</v>
      </c>
      <c r="H135" t="str">
        <f t="shared" si="23"/>
        <v>FUERA DE TIEMPO</v>
      </c>
      <c r="I135">
        <f t="shared" si="24"/>
        <v>2013</v>
      </c>
      <c r="J135">
        <f t="shared" si="25"/>
        <v>11</v>
      </c>
      <c r="K135">
        <f t="shared" si="26"/>
        <v>8</v>
      </c>
      <c r="L135">
        <f>IF(H135="FUERA DE TIEMPO",K135-VLOOKUP(B135,Ejercicios!$J$2:$K$4,2)," ")</f>
        <v>3</v>
      </c>
    </row>
    <row r="136" spans="1:12" x14ac:dyDescent="0.25">
      <c r="A136" t="s">
        <v>460</v>
      </c>
      <c r="B136" t="s">
        <v>7</v>
      </c>
      <c r="C136" s="2" t="s">
        <v>49</v>
      </c>
      <c r="D136" s="2">
        <v>41096</v>
      </c>
      <c r="F136" t="str">
        <f t="shared" si="22"/>
        <v>Dept2</v>
      </c>
      <c r="G136" s="10">
        <f>VLOOKUP(B136,Ejercicios!$J$2:$K$4,2)+C136</f>
        <v>41105</v>
      </c>
      <c r="H136" t="str">
        <f t="shared" si="23"/>
        <v>A TIEMPO</v>
      </c>
      <c r="I136">
        <f t="shared" si="24"/>
        <v>2012</v>
      </c>
      <c r="J136">
        <f t="shared" si="25"/>
        <v>6</v>
      </c>
      <c r="K136">
        <f t="shared" si="26"/>
        <v>6</v>
      </c>
      <c r="L136" t="str">
        <f>IF(H136="FUERA DE TIEMPO",K136-VLOOKUP(B136,Ejercicios!$J$2:$K$4,2)," ")</f>
        <v xml:space="preserve"> </v>
      </c>
    </row>
    <row r="137" spans="1:12" x14ac:dyDescent="0.25">
      <c r="A137" t="s">
        <v>461</v>
      </c>
      <c r="B137" t="s">
        <v>7</v>
      </c>
      <c r="C137" s="2">
        <v>41585</v>
      </c>
      <c r="D137" s="2">
        <v>41591</v>
      </c>
      <c r="F137" t="str">
        <f t="shared" si="22"/>
        <v>Dept1</v>
      </c>
      <c r="G137" s="10">
        <f>VLOOKUP(B137,Ejercicios!$J$2:$K$4,2)+C137</f>
        <v>41600</v>
      </c>
      <c r="H137" t="str">
        <f t="shared" si="23"/>
        <v>A TIEMPO</v>
      </c>
      <c r="I137">
        <f t="shared" si="24"/>
        <v>2013</v>
      </c>
      <c r="J137">
        <f t="shared" si="25"/>
        <v>11</v>
      </c>
      <c r="K137">
        <f t="shared" si="26"/>
        <v>6</v>
      </c>
      <c r="L137" t="str">
        <f>IF(H137="FUERA DE TIEMPO",K137-VLOOKUP(B137,Ejercicios!$J$2:$K$4,2)," ")</f>
        <v xml:space="preserve"> </v>
      </c>
    </row>
    <row r="138" spans="1:12" x14ac:dyDescent="0.25">
      <c r="A138" t="s">
        <v>462</v>
      </c>
      <c r="B138" t="s">
        <v>7</v>
      </c>
      <c r="C138" s="2" t="s">
        <v>317</v>
      </c>
      <c r="D138" s="2">
        <v>41113</v>
      </c>
      <c r="F138" t="str">
        <f t="shared" si="22"/>
        <v>Dept6</v>
      </c>
      <c r="G138" s="10">
        <f>VLOOKUP(B138,Ejercicios!$J$2:$K$4,2)+C138</f>
        <v>41128</v>
      </c>
      <c r="H138" t="str">
        <f t="shared" si="23"/>
        <v>A TIEMPO</v>
      </c>
      <c r="I138">
        <f t="shared" si="24"/>
        <v>2012</v>
      </c>
      <c r="J138">
        <f t="shared" si="25"/>
        <v>7</v>
      </c>
      <c r="K138">
        <f t="shared" si="26"/>
        <v>0</v>
      </c>
      <c r="L138" t="str">
        <f>IF(H138="FUERA DE TIEMPO",K138-VLOOKUP(B138,Ejercicios!$J$2:$K$4,2)," ")</f>
        <v xml:space="preserve"> </v>
      </c>
    </row>
    <row r="139" spans="1:12" x14ac:dyDescent="0.25">
      <c r="A139" t="s">
        <v>463</v>
      </c>
      <c r="B139" t="s">
        <v>7</v>
      </c>
      <c r="C139" s="2">
        <v>41221</v>
      </c>
      <c r="D139" s="2">
        <v>41223</v>
      </c>
      <c r="F139" t="str">
        <f t="shared" si="22"/>
        <v>Dept1</v>
      </c>
      <c r="G139" s="10">
        <f>VLOOKUP(B139,Ejercicios!$J$2:$K$4,2)+C139</f>
        <v>41236</v>
      </c>
      <c r="H139" t="str">
        <f t="shared" si="23"/>
        <v>A TIEMPO</v>
      </c>
      <c r="I139">
        <f t="shared" si="24"/>
        <v>2012</v>
      </c>
      <c r="J139">
        <f t="shared" si="25"/>
        <v>11</v>
      </c>
      <c r="K139">
        <f t="shared" si="26"/>
        <v>2</v>
      </c>
      <c r="L139" t="str">
        <f>IF(H139="FUERA DE TIEMPO",K139-VLOOKUP(B139,Ejercicios!$J$2:$K$4,2)," ")</f>
        <v xml:space="preserve"> </v>
      </c>
    </row>
    <row r="140" spans="1:12" x14ac:dyDescent="0.25">
      <c r="A140" t="s">
        <v>464</v>
      </c>
      <c r="B140" t="s">
        <v>5</v>
      </c>
      <c r="C140" s="2">
        <v>41315</v>
      </c>
      <c r="D140" s="2">
        <v>41342</v>
      </c>
      <c r="F140" t="str">
        <f t="shared" si="22"/>
        <v>Dept1</v>
      </c>
      <c r="G140" s="10">
        <f>VLOOKUP(B140,Ejercicios!$J$2:$K$4,2)+C140</f>
        <v>41320</v>
      </c>
      <c r="H140" t="str">
        <f t="shared" si="23"/>
        <v>FUERA DE TIEMPO</v>
      </c>
      <c r="I140">
        <f t="shared" si="24"/>
        <v>2013</v>
      </c>
      <c r="J140">
        <f t="shared" si="25"/>
        <v>2</v>
      </c>
      <c r="K140">
        <f t="shared" si="26"/>
        <v>27</v>
      </c>
      <c r="L140">
        <f>IF(H140="FUERA DE TIEMPO",K140-VLOOKUP(B140,Ejercicios!$J$2:$K$4,2)," ")</f>
        <v>22</v>
      </c>
    </row>
    <row r="141" spans="1:12" x14ac:dyDescent="0.25">
      <c r="A141" t="s">
        <v>465</v>
      </c>
      <c r="B141" t="s">
        <v>8</v>
      </c>
      <c r="C141" s="2">
        <v>41523</v>
      </c>
      <c r="D141" s="2">
        <v>41542</v>
      </c>
      <c r="F141" t="str">
        <f t="shared" si="22"/>
        <v>Dept5</v>
      </c>
      <c r="G141" s="10">
        <f>VLOOKUP(B141,Ejercicios!$J$2:$K$4,2)+C141</f>
        <v>41528</v>
      </c>
      <c r="H141" t="str">
        <f t="shared" si="23"/>
        <v>FUERA DE TIEMPO</v>
      </c>
      <c r="I141">
        <f t="shared" si="24"/>
        <v>2013</v>
      </c>
      <c r="J141">
        <f t="shared" si="25"/>
        <v>9</v>
      </c>
      <c r="K141">
        <f t="shared" si="26"/>
        <v>19</v>
      </c>
      <c r="L141">
        <f>IF(H141="FUERA DE TIEMPO",K141-VLOOKUP(B141,Ejercicios!$J$2:$K$4,2)," ")</f>
        <v>14</v>
      </c>
    </row>
    <row r="142" spans="1:12" x14ac:dyDescent="0.25">
      <c r="A142" t="s">
        <v>466</v>
      </c>
      <c r="B142" t="s">
        <v>7</v>
      </c>
      <c r="C142" s="2" t="s">
        <v>46</v>
      </c>
      <c r="D142" s="2">
        <v>41561</v>
      </c>
      <c r="F142" t="str">
        <f t="shared" si="22"/>
        <v>Dept4</v>
      </c>
      <c r="G142" s="10">
        <f>VLOOKUP(B142,Ejercicios!$J$2:$K$4,2)+C142</f>
        <v>41575</v>
      </c>
      <c r="H142" t="str">
        <f t="shared" si="23"/>
        <v>A TIEMPO</v>
      </c>
      <c r="I142">
        <f t="shared" si="24"/>
        <v>2013</v>
      </c>
      <c r="J142">
        <f t="shared" si="25"/>
        <v>10</v>
      </c>
      <c r="K142">
        <f t="shared" si="26"/>
        <v>1</v>
      </c>
      <c r="L142" t="str">
        <f>IF(H142="FUERA DE TIEMPO",K142-VLOOKUP(B142,Ejercicios!$J$2:$K$4,2)," ")</f>
        <v xml:space="preserve"> </v>
      </c>
    </row>
    <row r="143" spans="1:12" x14ac:dyDescent="0.25">
      <c r="A143" t="s">
        <v>467</v>
      </c>
      <c r="B143" t="s">
        <v>7</v>
      </c>
      <c r="C143" s="1" t="s">
        <v>160</v>
      </c>
      <c r="D143" s="2">
        <v>41611</v>
      </c>
      <c r="F143" t="str">
        <f t="shared" si="22"/>
        <v>Dept1</v>
      </c>
      <c r="G143" s="10">
        <f>VLOOKUP(B143,Ejercicios!$J$2:$K$4,2)+C143</f>
        <v>41621</v>
      </c>
      <c r="H143" t="str">
        <f t="shared" si="23"/>
        <v>A TIEMPO</v>
      </c>
      <c r="I143">
        <f t="shared" si="24"/>
        <v>2013</v>
      </c>
      <c r="J143">
        <f t="shared" si="25"/>
        <v>11</v>
      </c>
      <c r="K143">
        <f t="shared" si="26"/>
        <v>5</v>
      </c>
      <c r="L143" t="str">
        <f>IF(H143="FUERA DE TIEMPO",K143-VLOOKUP(B143,Ejercicios!$J$2:$K$4,2)," ")</f>
        <v xml:space="preserve"> </v>
      </c>
    </row>
    <row r="144" spans="1:12" x14ac:dyDescent="0.25">
      <c r="A144" t="s">
        <v>468</v>
      </c>
      <c r="B144" t="s">
        <v>7</v>
      </c>
      <c r="C144" s="2">
        <v>41033</v>
      </c>
      <c r="D144" s="2">
        <v>41035</v>
      </c>
      <c r="F144" t="str">
        <f t="shared" si="22"/>
        <v>Dept3</v>
      </c>
      <c r="G144" s="10">
        <f>VLOOKUP(B144,Ejercicios!$J$2:$K$4,2)+C144</f>
        <v>41048</v>
      </c>
      <c r="H144" t="str">
        <f t="shared" si="23"/>
        <v>A TIEMPO</v>
      </c>
      <c r="I144">
        <f t="shared" si="24"/>
        <v>2012</v>
      </c>
      <c r="J144">
        <f t="shared" si="25"/>
        <v>5</v>
      </c>
      <c r="K144">
        <f t="shared" si="26"/>
        <v>2</v>
      </c>
      <c r="L144" t="str">
        <f>IF(H144="FUERA DE TIEMPO",K144-VLOOKUP(B144,Ejercicios!$J$2:$K$4,2)," ")</f>
        <v xml:space="preserve"> </v>
      </c>
    </row>
    <row r="145" spans="1:12" x14ac:dyDescent="0.25">
      <c r="A145" t="s">
        <v>469</v>
      </c>
      <c r="B145" t="s">
        <v>8</v>
      </c>
      <c r="C145" s="2" t="s">
        <v>120</v>
      </c>
      <c r="D145" s="2">
        <v>41278</v>
      </c>
      <c r="F145" t="str">
        <f t="shared" si="22"/>
        <v>Dept6</v>
      </c>
      <c r="G145" s="10">
        <f>VLOOKUP(B145,Ejercicios!$J$2:$K$4,2)+C145</f>
        <v>41264</v>
      </c>
      <c r="H145" t="str">
        <f t="shared" si="23"/>
        <v>FUERA DE TIEMPO</v>
      </c>
      <c r="I145">
        <f t="shared" si="24"/>
        <v>2012</v>
      </c>
      <c r="J145">
        <f t="shared" si="25"/>
        <v>12</v>
      </c>
      <c r="K145">
        <f t="shared" si="26"/>
        <v>19</v>
      </c>
      <c r="L145">
        <f>IF(H145="FUERA DE TIEMPO",K145-VLOOKUP(B145,Ejercicios!$J$2:$K$4,2)," ")</f>
        <v>14</v>
      </c>
    </row>
    <row r="146" spans="1:12" x14ac:dyDescent="0.25">
      <c r="A146" t="s">
        <v>470</v>
      </c>
      <c r="B146" t="s">
        <v>8</v>
      </c>
      <c r="C146" s="2" t="s">
        <v>301</v>
      </c>
      <c r="D146" s="2">
        <v>41614</v>
      </c>
      <c r="F146" t="str">
        <f t="shared" si="22"/>
        <v>Dept2</v>
      </c>
      <c r="G146" s="10">
        <f>VLOOKUP(B146,Ejercicios!$J$2:$K$4,2)+C146</f>
        <v>41601</v>
      </c>
      <c r="H146" t="str">
        <f t="shared" si="23"/>
        <v>FUERA DE TIEMPO</v>
      </c>
      <c r="I146">
        <f t="shared" si="24"/>
        <v>2013</v>
      </c>
      <c r="J146">
        <f t="shared" si="25"/>
        <v>11</v>
      </c>
      <c r="K146">
        <f t="shared" si="26"/>
        <v>18</v>
      </c>
      <c r="L146">
        <f>IF(H146="FUERA DE TIEMPO",K146-VLOOKUP(B146,Ejercicios!$J$2:$K$4,2)," ")</f>
        <v>13</v>
      </c>
    </row>
    <row r="147" spans="1:12" x14ac:dyDescent="0.25">
      <c r="A147" t="s">
        <v>471</v>
      </c>
      <c r="B147" t="s">
        <v>8</v>
      </c>
      <c r="C147" s="2">
        <v>41094</v>
      </c>
      <c r="D147" s="2">
        <v>41102</v>
      </c>
      <c r="F147" t="str">
        <f t="shared" si="22"/>
        <v>Dept6</v>
      </c>
      <c r="G147" s="10">
        <f>VLOOKUP(B147,Ejercicios!$J$2:$K$4,2)+C147</f>
        <v>41099</v>
      </c>
      <c r="H147" t="str">
        <f t="shared" si="23"/>
        <v>FUERA DE TIEMPO</v>
      </c>
      <c r="I147">
        <f t="shared" si="24"/>
        <v>2012</v>
      </c>
      <c r="J147">
        <f t="shared" si="25"/>
        <v>7</v>
      </c>
      <c r="K147">
        <f t="shared" si="26"/>
        <v>8</v>
      </c>
      <c r="L147">
        <f>IF(H147="FUERA DE TIEMPO",K147-VLOOKUP(B147,Ejercicios!$J$2:$K$4,2)," ")</f>
        <v>3</v>
      </c>
    </row>
    <row r="148" spans="1:12" x14ac:dyDescent="0.25">
      <c r="A148" t="s">
        <v>472</v>
      </c>
      <c r="B148" t="s">
        <v>7</v>
      </c>
      <c r="C148" s="2">
        <v>41216</v>
      </c>
      <c r="D148" s="2">
        <v>41219</v>
      </c>
      <c r="F148" t="str">
        <f t="shared" si="22"/>
        <v>Dept6</v>
      </c>
      <c r="G148" s="10">
        <f>VLOOKUP(B148,Ejercicios!$J$2:$K$4,2)+C148</f>
        <v>41231</v>
      </c>
      <c r="H148" t="str">
        <f t="shared" si="23"/>
        <v>A TIEMPO</v>
      </c>
      <c r="I148">
        <f t="shared" si="24"/>
        <v>2012</v>
      </c>
      <c r="J148">
        <f t="shared" si="25"/>
        <v>11</v>
      </c>
      <c r="K148">
        <f t="shared" si="26"/>
        <v>3</v>
      </c>
      <c r="L148" t="str">
        <f>IF(H148="FUERA DE TIEMPO",K148-VLOOKUP(B148,Ejercicios!$J$2:$K$4,2)," ")</f>
        <v xml:space="preserve"> </v>
      </c>
    </row>
    <row r="149" spans="1:12" x14ac:dyDescent="0.25">
      <c r="A149" t="s">
        <v>473</v>
      </c>
      <c r="B149" t="s">
        <v>8</v>
      </c>
      <c r="C149" s="2">
        <v>41336</v>
      </c>
      <c r="D149" s="2">
        <v>41371</v>
      </c>
      <c r="F149" t="str">
        <f t="shared" si="22"/>
        <v>Dept4</v>
      </c>
      <c r="G149" s="10">
        <f>VLOOKUP(B149,Ejercicios!$J$2:$K$4,2)+C149</f>
        <v>41341</v>
      </c>
      <c r="H149" t="str">
        <f t="shared" si="23"/>
        <v>FUERA DE TIEMPO</v>
      </c>
      <c r="I149">
        <f t="shared" si="24"/>
        <v>2013</v>
      </c>
      <c r="J149">
        <f t="shared" si="25"/>
        <v>3</v>
      </c>
      <c r="K149">
        <f t="shared" si="26"/>
        <v>35</v>
      </c>
      <c r="L149">
        <f>IF(H149="FUERA DE TIEMPO",K149-VLOOKUP(B149,Ejercicios!$J$2:$K$4,2)," ")</f>
        <v>30</v>
      </c>
    </row>
    <row r="150" spans="1:12" x14ac:dyDescent="0.25">
      <c r="A150" t="s">
        <v>474</v>
      </c>
      <c r="B150" t="s">
        <v>5</v>
      </c>
      <c r="C150" s="2" t="s">
        <v>195</v>
      </c>
      <c r="D150" s="2">
        <v>41427</v>
      </c>
      <c r="F150" t="str">
        <f t="shared" si="22"/>
        <v>Dept2</v>
      </c>
      <c r="G150" s="10">
        <f>VLOOKUP(B150,Ejercicios!$J$2:$K$4,2)+C150</f>
        <v>41429</v>
      </c>
      <c r="H150" t="str">
        <f t="shared" si="23"/>
        <v>A TIEMPO</v>
      </c>
      <c r="I150">
        <f t="shared" si="24"/>
        <v>2013</v>
      </c>
      <c r="J150">
        <f t="shared" si="25"/>
        <v>5</v>
      </c>
      <c r="K150">
        <f t="shared" si="26"/>
        <v>3</v>
      </c>
      <c r="L150" t="str">
        <f>IF(H150="FUERA DE TIEMPO",K150-VLOOKUP(B150,Ejercicios!$J$2:$K$4,2)," ")</f>
        <v xml:space="preserve"> </v>
      </c>
    </row>
    <row r="151" spans="1:12" x14ac:dyDescent="0.25">
      <c r="A151" t="s">
        <v>475</v>
      </c>
      <c r="B151" t="s">
        <v>7</v>
      </c>
      <c r="C151" s="1" t="s">
        <v>56</v>
      </c>
      <c r="D151" s="2">
        <v>41111</v>
      </c>
      <c r="F151" t="str">
        <f t="shared" si="22"/>
        <v>Dept4</v>
      </c>
      <c r="G151" s="10">
        <f>VLOOKUP(B151,Ejercicios!$J$2:$K$4,2)+C151</f>
        <v>41125</v>
      </c>
      <c r="H151" t="str">
        <f t="shared" si="23"/>
        <v>A TIEMPO</v>
      </c>
      <c r="I151">
        <f t="shared" si="24"/>
        <v>2012</v>
      </c>
      <c r="J151">
        <f t="shared" si="25"/>
        <v>7</v>
      </c>
      <c r="K151">
        <f t="shared" si="26"/>
        <v>1</v>
      </c>
      <c r="L151" t="str">
        <f>IF(H151="FUERA DE TIEMPO",K151-VLOOKUP(B151,Ejercicios!$J$2:$K$4,2)," ")</f>
        <v xml:space="preserve"> </v>
      </c>
    </row>
    <row r="152" spans="1:12" x14ac:dyDescent="0.25">
      <c r="A152" t="s">
        <v>476</v>
      </c>
      <c r="B152" t="s">
        <v>5</v>
      </c>
      <c r="C152" s="2" t="s">
        <v>22</v>
      </c>
      <c r="D152" s="2">
        <v>41441</v>
      </c>
      <c r="F152" t="str">
        <f t="shared" si="22"/>
        <v>Dept1</v>
      </c>
      <c r="G152" s="10">
        <f>VLOOKUP(B152,Ejercicios!$J$2:$K$4,2)+C152</f>
        <v>41444</v>
      </c>
      <c r="H152" t="str">
        <f t="shared" si="23"/>
        <v>A TIEMPO</v>
      </c>
      <c r="I152">
        <f t="shared" si="24"/>
        <v>2013</v>
      </c>
      <c r="J152">
        <f t="shared" si="25"/>
        <v>6</v>
      </c>
      <c r="K152">
        <f t="shared" si="26"/>
        <v>2</v>
      </c>
      <c r="L152" t="str">
        <f>IF(H152="FUERA DE TIEMPO",K152-VLOOKUP(B152,Ejercicios!$J$2:$K$4,2)," ")</f>
        <v xml:space="preserve"> </v>
      </c>
    </row>
    <row r="153" spans="1:12" x14ac:dyDescent="0.25">
      <c r="A153" t="s">
        <v>477</v>
      </c>
      <c r="B153" t="s">
        <v>5</v>
      </c>
      <c r="C153" s="1" t="s">
        <v>122</v>
      </c>
      <c r="D153" s="2">
        <v>40947</v>
      </c>
      <c r="F153" t="str">
        <f t="shared" si="22"/>
        <v>Dept6</v>
      </c>
      <c r="G153" s="10">
        <f>VLOOKUP(B153,Ejercicios!$J$2:$K$4,2)+C153</f>
        <v>40937</v>
      </c>
      <c r="H153" t="str">
        <f t="shared" si="23"/>
        <v>FUERA DE TIEMPO</v>
      </c>
      <c r="I153">
        <f t="shared" si="24"/>
        <v>2012</v>
      </c>
      <c r="J153">
        <f t="shared" si="25"/>
        <v>1</v>
      </c>
      <c r="K153">
        <f t="shared" si="26"/>
        <v>15</v>
      </c>
      <c r="L153">
        <f>IF(H153="FUERA DE TIEMPO",K153-VLOOKUP(B153,Ejercicios!$J$2:$K$4,2)," ")</f>
        <v>10</v>
      </c>
    </row>
    <row r="154" spans="1:12" x14ac:dyDescent="0.25">
      <c r="A154" t="s">
        <v>478</v>
      </c>
      <c r="B154" t="s">
        <v>5</v>
      </c>
      <c r="C154" s="2">
        <v>41462</v>
      </c>
      <c r="D154" s="2">
        <v>41478</v>
      </c>
      <c r="F154" t="str">
        <f t="shared" si="22"/>
        <v>Dept2</v>
      </c>
      <c r="G154" s="10">
        <f>VLOOKUP(B154,Ejercicios!$J$2:$K$4,2)+C154</f>
        <v>41467</v>
      </c>
      <c r="H154" t="str">
        <f t="shared" si="23"/>
        <v>FUERA DE TIEMPO</v>
      </c>
      <c r="I154">
        <f t="shared" si="24"/>
        <v>2013</v>
      </c>
      <c r="J154">
        <f t="shared" si="25"/>
        <v>7</v>
      </c>
      <c r="K154">
        <f t="shared" si="26"/>
        <v>16</v>
      </c>
      <c r="L154">
        <f>IF(H154="FUERA DE TIEMPO",K154-VLOOKUP(B154,Ejercicios!$J$2:$K$4,2)," ")</f>
        <v>11</v>
      </c>
    </row>
    <row r="155" spans="1:12" x14ac:dyDescent="0.25">
      <c r="A155" t="s">
        <v>479</v>
      </c>
      <c r="B155" t="s">
        <v>7</v>
      </c>
      <c r="C155" s="2">
        <v>41579</v>
      </c>
      <c r="D155" s="2">
        <v>41619</v>
      </c>
      <c r="F155" t="str">
        <f t="shared" si="22"/>
        <v>Dept1</v>
      </c>
      <c r="G155" s="10">
        <f>VLOOKUP(B155,Ejercicios!$J$2:$K$4,2)+C155</f>
        <v>41594</v>
      </c>
      <c r="H155" t="str">
        <f t="shared" si="23"/>
        <v>FUERA DE TIEMPO</v>
      </c>
      <c r="I155">
        <f t="shared" si="24"/>
        <v>2013</v>
      </c>
      <c r="J155">
        <f t="shared" si="25"/>
        <v>11</v>
      </c>
      <c r="K155">
        <f t="shared" si="26"/>
        <v>40</v>
      </c>
      <c r="L155">
        <f>IF(H155="FUERA DE TIEMPO",K155-VLOOKUP(B155,Ejercicios!$J$2:$K$4,2)," ")</f>
        <v>25</v>
      </c>
    </row>
    <row r="156" spans="1:12" x14ac:dyDescent="0.25">
      <c r="A156" t="s">
        <v>480</v>
      </c>
      <c r="B156" t="s">
        <v>5</v>
      </c>
      <c r="C156" s="1" t="s">
        <v>481</v>
      </c>
      <c r="D156" s="2">
        <v>41336</v>
      </c>
      <c r="F156" t="str">
        <f t="shared" si="22"/>
        <v>Dept3</v>
      </c>
      <c r="G156" s="10">
        <f>VLOOKUP(B156,Ejercicios!$J$2:$K$4,2)+C156</f>
        <v>41296</v>
      </c>
      <c r="H156" t="str">
        <f t="shared" si="23"/>
        <v>FUERA DE TIEMPO</v>
      </c>
      <c r="I156">
        <f t="shared" si="24"/>
        <v>2013</v>
      </c>
      <c r="J156">
        <f t="shared" si="25"/>
        <v>1</v>
      </c>
      <c r="K156">
        <f t="shared" si="26"/>
        <v>45</v>
      </c>
      <c r="L156">
        <f>IF(H156="FUERA DE TIEMPO",K156-VLOOKUP(B156,Ejercicios!$J$2:$K$4,2)," ")</f>
        <v>40</v>
      </c>
    </row>
    <row r="157" spans="1:12" x14ac:dyDescent="0.25">
      <c r="A157" t="s">
        <v>482</v>
      </c>
      <c r="B157" t="s">
        <v>5</v>
      </c>
      <c r="C157" s="2" t="s">
        <v>105</v>
      </c>
      <c r="D157" s="2">
        <v>41010</v>
      </c>
      <c r="F157" t="str">
        <f t="shared" si="22"/>
        <v>Dept4</v>
      </c>
      <c r="G157" s="10">
        <f>VLOOKUP(B157,Ejercicios!$J$2:$K$4,2)+C157</f>
        <v>40995</v>
      </c>
      <c r="H157" t="str">
        <f t="shared" si="23"/>
        <v>FUERA DE TIEMPO</v>
      </c>
      <c r="I157">
        <f t="shared" si="24"/>
        <v>2012</v>
      </c>
      <c r="J157">
        <f t="shared" si="25"/>
        <v>3</v>
      </c>
      <c r="K157">
        <f t="shared" si="26"/>
        <v>20</v>
      </c>
      <c r="L157">
        <f>IF(H157="FUERA DE TIEMPO",K157-VLOOKUP(B157,Ejercicios!$J$2:$K$4,2)," ")</f>
        <v>15</v>
      </c>
    </row>
    <row r="158" spans="1:12" x14ac:dyDescent="0.25">
      <c r="A158" t="s">
        <v>483</v>
      </c>
      <c r="B158" t="s">
        <v>5</v>
      </c>
      <c r="C158" s="2" t="s">
        <v>101</v>
      </c>
      <c r="D158" s="2">
        <v>41565</v>
      </c>
      <c r="F158" t="str">
        <f t="shared" si="22"/>
        <v>Dept3</v>
      </c>
      <c r="G158" s="10">
        <f>VLOOKUP(B158,Ejercicios!$J$2:$K$4,2)+C158</f>
        <v>41566</v>
      </c>
      <c r="H158" t="str">
        <f t="shared" si="23"/>
        <v>A TIEMPO</v>
      </c>
      <c r="I158">
        <f t="shared" si="24"/>
        <v>2013</v>
      </c>
      <c r="J158">
        <f t="shared" si="25"/>
        <v>10</v>
      </c>
      <c r="K158">
        <f t="shared" si="26"/>
        <v>4</v>
      </c>
      <c r="L158" t="str">
        <f>IF(H158="FUERA DE TIEMPO",K158-VLOOKUP(B158,Ejercicios!$J$2:$K$4,2)," ")</f>
        <v xml:space="preserve"> </v>
      </c>
    </row>
    <row r="159" spans="1:12" x14ac:dyDescent="0.25">
      <c r="A159" t="s">
        <v>484</v>
      </c>
      <c r="B159" t="s">
        <v>7</v>
      </c>
      <c r="C159" s="1" t="s">
        <v>125</v>
      </c>
      <c r="D159" s="2">
        <v>41202</v>
      </c>
      <c r="F159" t="str">
        <f t="shared" si="22"/>
        <v>Dept2</v>
      </c>
      <c r="G159" s="10">
        <f>VLOOKUP(B159,Ejercicios!$J$2:$K$4,2)+C159</f>
        <v>41183</v>
      </c>
      <c r="H159" t="str">
        <f t="shared" si="23"/>
        <v>FUERA DE TIEMPO</v>
      </c>
      <c r="I159">
        <f t="shared" si="24"/>
        <v>2012</v>
      </c>
      <c r="J159">
        <f t="shared" si="25"/>
        <v>9</v>
      </c>
      <c r="K159">
        <f t="shared" si="26"/>
        <v>34</v>
      </c>
      <c r="L159">
        <f>IF(H159="FUERA DE TIEMPO",K159-VLOOKUP(B159,Ejercicios!$J$2:$K$4,2)," ")</f>
        <v>19</v>
      </c>
    </row>
    <row r="160" spans="1:12" x14ac:dyDescent="0.25">
      <c r="A160" t="s">
        <v>485</v>
      </c>
      <c r="B160" t="s">
        <v>7</v>
      </c>
      <c r="C160" s="2" t="s">
        <v>220</v>
      </c>
      <c r="D160" s="2">
        <v>40964</v>
      </c>
      <c r="F160" t="str">
        <f t="shared" si="22"/>
        <v>Dept1</v>
      </c>
      <c r="G160" s="10">
        <f>VLOOKUP(B160,Ejercicios!$J$2:$K$4,2)+C160</f>
        <v>40979</v>
      </c>
      <c r="H160" t="str">
        <f t="shared" si="23"/>
        <v>A TIEMPO</v>
      </c>
      <c r="I160">
        <f t="shared" si="24"/>
        <v>2012</v>
      </c>
      <c r="J160">
        <f t="shared" si="25"/>
        <v>2</v>
      </c>
      <c r="K160">
        <f t="shared" si="26"/>
        <v>0</v>
      </c>
      <c r="L160" t="str">
        <f>IF(H160="FUERA DE TIEMPO",K160-VLOOKUP(B160,Ejercicios!$J$2:$K$4,2)," ")</f>
        <v xml:space="preserve"> </v>
      </c>
    </row>
    <row r="161" spans="1:12" x14ac:dyDescent="0.25">
      <c r="A161" t="s">
        <v>486</v>
      </c>
      <c r="B161" t="s">
        <v>5</v>
      </c>
      <c r="C161" s="1" t="s">
        <v>53</v>
      </c>
      <c r="D161" s="2">
        <v>41103</v>
      </c>
      <c r="F161" t="str">
        <f t="shared" si="22"/>
        <v>Dept5</v>
      </c>
      <c r="G161" s="10">
        <f>VLOOKUP(B161,Ejercicios!$J$2:$K$4,2)+C161</f>
        <v>41108</v>
      </c>
      <c r="H161" t="str">
        <f t="shared" si="23"/>
        <v>A TIEMPO</v>
      </c>
      <c r="I161">
        <f t="shared" si="24"/>
        <v>2012</v>
      </c>
      <c r="J161">
        <f t="shared" si="25"/>
        <v>7</v>
      </c>
      <c r="K161">
        <f t="shared" si="26"/>
        <v>0</v>
      </c>
      <c r="L161" t="str">
        <f>IF(H161="FUERA DE TIEMPO",K161-VLOOKUP(B161,Ejercicios!$J$2:$K$4,2)," ")</f>
        <v xml:space="preserve"> </v>
      </c>
    </row>
    <row r="162" spans="1:12" x14ac:dyDescent="0.25">
      <c r="A162" t="s">
        <v>487</v>
      </c>
      <c r="B162" t="s">
        <v>8</v>
      </c>
      <c r="C162" s="2">
        <v>41317</v>
      </c>
      <c r="D162" s="2">
        <v>41325</v>
      </c>
      <c r="F162" t="str">
        <f t="shared" si="22"/>
        <v>Dept6</v>
      </c>
      <c r="G162" s="10">
        <f>VLOOKUP(B162,Ejercicios!$J$2:$K$4,2)+C162</f>
        <v>41322</v>
      </c>
      <c r="H162" t="str">
        <f t="shared" si="23"/>
        <v>FUERA DE TIEMPO</v>
      </c>
      <c r="I162">
        <f t="shared" si="24"/>
        <v>2013</v>
      </c>
      <c r="J162">
        <f t="shared" si="25"/>
        <v>2</v>
      </c>
      <c r="K162">
        <f t="shared" si="26"/>
        <v>8</v>
      </c>
      <c r="L162">
        <f>IF(H162="FUERA DE TIEMPO",K162-VLOOKUP(B162,Ejercicios!$J$2:$K$4,2)," ")</f>
        <v>3</v>
      </c>
    </row>
    <row r="163" spans="1:12" x14ac:dyDescent="0.25">
      <c r="A163" t="s">
        <v>488</v>
      </c>
      <c r="B163" t="s">
        <v>5</v>
      </c>
      <c r="C163" s="1" t="s">
        <v>145</v>
      </c>
      <c r="D163" s="2">
        <v>41548</v>
      </c>
      <c r="F163" t="str">
        <f t="shared" si="22"/>
        <v>Dept5</v>
      </c>
      <c r="G163" s="10">
        <f>VLOOKUP(B163,Ejercicios!$J$2:$K$4,2)+C163</f>
        <v>41552</v>
      </c>
      <c r="H163" t="str">
        <f t="shared" si="23"/>
        <v>A TIEMPO</v>
      </c>
      <c r="I163">
        <f t="shared" si="24"/>
        <v>2013</v>
      </c>
      <c r="J163">
        <f t="shared" si="25"/>
        <v>9</v>
      </c>
      <c r="K163">
        <f t="shared" si="26"/>
        <v>1</v>
      </c>
      <c r="L163" t="str">
        <f>IF(H163="FUERA DE TIEMPO",K163-VLOOKUP(B163,Ejercicios!$J$2:$K$4,2)," ")</f>
        <v xml:space="preserve"> </v>
      </c>
    </row>
    <row r="164" spans="1:12" x14ac:dyDescent="0.25">
      <c r="A164" t="s">
        <v>489</v>
      </c>
      <c r="B164" t="s">
        <v>5</v>
      </c>
      <c r="C164" s="2">
        <v>41193</v>
      </c>
      <c r="D164" s="2">
        <v>41209</v>
      </c>
      <c r="F164" t="str">
        <f t="shared" si="22"/>
        <v>Dept1</v>
      </c>
      <c r="G164" s="10">
        <f>VLOOKUP(B164,Ejercicios!$J$2:$K$4,2)+C164</f>
        <v>41198</v>
      </c>
      <c r="H164" t="str">
        <f t="shared" si="23"/>
        <v>FUERA DE TIEMPO</v>
      </c>
      <c r="I164">
        <f t="shared" si="24"/>
        <v>2012</v>
      </c>
      <c r="J164">
        <f t="shared" si="25"/>
        <v>10</v>
      </c>
      <c r="K164">
        <f t="shared" si="26"/>
        <v>16</v>
      </c>
      <c r="L164">
        <f>IF(H164="FUERA DE TIEMPO",K164-VLOOKUP(B164,Ejercicios!$J$2:$K$4,2)," ")</f>
        <v>11</v>
      </c>
    </row>
    <row r="165" spans="1:12" x14ac:dyDescent="0.25">
      <c r="A165" t="s">
        <v>490</v>
      </c>
      <c r="B165" t="s">
        <v>8</v>
      </c>
      <c r="C165" s="1" t="s">
        <v>50</v>
      </c>
      <c r="D165" s="2">
        <v>40996</v>
      </c>
      <c r="F165" t="str">
        <f t="shared" si="22"/>
        <v>Dept5</v>
      </c>
      <c r="G165" s="10">
        <f>VLOOKUP(B165,Ejercicios!$J$2:$K$4,2)+C165</f>
        <v>40998</v>
      </c>
      <c r="H165" t="str">
        <f t="shared" si="23"/>
        <v>A TIEMPO</v>
      </c>
      <c r="I165">
        <f t="shared" si="24"/>
        <v>2012</v>
      </c>
      <c r="J165">
        <f t="shared" si="25"/>
        <v>3</v>
      </c>
      <c r="K165">
        <f t="shared" si="26"/>
        <v>3</v>
      </c>
      <c r="L165" t="str">
        <f>IF(H165="FUERA DE TIEMPO",K165-VLOOKUP(B165,Ejercicios!$J$2:$K$4,2)," ")</f>
        <v xml:space="preserve"> </v>
      </c>
    </row>
    <row r="166" spans="1:12" x14ac:dyDescent="0.25">
      <c r="A166" t="s">
        <v>491</v>
      </c>
      <c r="B166" t="s">
        <v>7</v>
      </c>
      <c r="C166" s="1" t="s">
        <v>196</v>
      </c>
      <c r="D166" s="2">
        <v>41015</v>
      </c>
      <c r="F166" t="str">
        <f t="shared" si="22"/>
        <v>Dept1</v>
      </c>
      <c r="G166" s="10">
        <f>VLOOKUP(B166,Ejercicios!$J$2:$K$4,2)+C166</f>
        <v>41012</v>
      </c>
      <c r="H166" t="str">
        <f t="shared" si="23"/>
        <v>FUERA DE TIEMPO</v>
      </c>
      <c r="I166">
        <f t="shared" si="24"/>
        <v>2012</v>
      </c>
      <c r="J166">
        <f t="shared" si="25"/>
        <v>3</v>
      </c>
      <c r="K166">
        <f t="shared" si="26"/>
        <v>18</v>
      </c>
      <c r="L166">
        <f>IF(H166="FUERA DE TIEMPO",K166-VLOOKUP(B166,Ejercicios!$J$2:$K$4,2)," ")</f>
        <v>3</v>
      </c>
    </row>
    <row r="167" spans="1:12" x14ac:dyDescent="0.25">
      <c r="A167" t="s">
        <v>492</v>
      </c>
      <c r="B167" t="s">
        <v>5</v>
      </c>
      <c r="C167" s="2">
        <v>41286</v>
      </c>
      <c r="D167" s="2">
        <v>41289</v>
      </c>
      <c r="F167" t="str">
        <f t="shared" si="22"/>
        <v>Dept2</v>
      </c>
      <c r="G167" s="10">
        <f>VLOOKUP(B167,Ejercicios!$J$2:$K$4,2)+C167</f>
        <v>41291</v>
      </c>
      <c r="H167" t="str">
        <f t="shared" si="23"/>
        <v>A TIEMPO</v>
      </c>
      <c r="I167">
        <f t="shared" si="24"/>
        <v>2013</v>
      </c>
      <c r="J167">
        <f t="shared" si="25"/>
        <v>1</v>
      </c>
      <c r="K167">
        <f t="shared" si="26"/>
        <v>3</v>
      </c>
      <c r="L167" t="str">
        <f>IF(H167="FUERA DE TIEMPO",K167-VLOOKUP(B167,Ejercicios!$J$2:$K$4,2)," ")</f>
        <v xml:space="preserve"> </v>
      </c>
    </row>
    <row r="168" spans="1:12" x14ac:dyDescent="0.25">
      <c r="A168" t="s">
        <v>493</v>
      </c>
      <c r="B168" t="s">
        <v>8</v>
      </c>
      <c r="C168" s="2" t="s">
        <v>259</v>
      </c>
      <c r="D168" s="2">
        <v>41167</v>
      </c>
      <c r="F168" t="str">
        <f t="shared" si="22"/>
        <v>Dept3</v>
      </c>
      <c r="G168" s="10">
        <f>VLOOKUP(B168,Ejercicios!$J$2:$K$4,2)+C168</f>
        <v>41170</v>
      </c>
      <c r="H168" t="str">
        <f t="shared" si="23"/>
        <v>A TIEMPO</v>
      </c>
      <c r="I168">
        <f t="shared" si="24"/>
        <v>2012</v>
      </c>
      <c r="J168">
        <f t="shared" si="25"/>
        <v>9</v>
      </c>
      <c r="K168">
        <f t="shared" si="26"/>
        <v>2</v>
      </c>
      <c r="L168" t="str">
        <f>IF(H168="FUERA DE TIEMPO",K168-VLOOKUP(B168,Ejercicios!$J$2:$K$4,2)," ")</f>
        <v xml:space="preserve"> </v>
      </c>
    </row>
    <row r="169" spans="1:12" x14ac:dyDescent="0.25">
      <c r="A169" t="s">
        <v>494</v>
      </c>
      <c r="B169" t="s">
        <v>5</v>
      </c>
      <c r="C169" s="2" t="s">
        <v>187</v>
      </c>
      <c r="D169" s="2">
        <v>41210</v>
      </c>
      <c r="F169" t="str">
        <f t="shared" si="22"/>
        <v>Dept2</v>
      </c>
      <c r="G169" s="10">
        <f>VLOOKUP(B169,Ejercicios!$J$2:$K$4,2)+C169</f>
        <v>41211</v>
      </c>
      <c r="H169" t="str">
        <f t="shared" si="23"/>
        <v>A TIEMPO</v>
      </c>
      <c r="I169">
        <f t="shared" si="24"/>
        <v>2012</v>
      </c>
      <c r="J169">
        <f t="shared" si="25"/>
        <v>10</v>
      </c>
      <c r="K169">
        <f t="shared" si="26"/>
        <v>4</v>
      </c>
      <c r="L169" t="str">
        <f>IF(H169="FUERA DE TIEMPO",K169-VLOOKUP(B169,Ejercicios!$J$2:$K$4,2)," ")</f>
        <v xml:space="preserve"> </v>
      </c>
    </row>
    <row r="170" spans="1:12" x14ac:dyDescent="0.25">
      <c r="A170" t="s">
        <v>495</v>
      </c>
      <c r="B170" t="s">
        <v>7</v>
      </c>
      <c r="C170" s="1" t="s">
        <v>174</v>
      </c>
      <c r="D170" s="2">
        <v>41062</v>
      </c>
      <c r="F170" t="str">
        <f t="shared" si="22"/>
        <v>Dept6</v>
      </c>
      <c r="G170" s="10">
        <f>VLOOKUP(B170,Ejercicios!$J$2:$K$4,2)+C170</f>
        <v>41070</v>
      </c>
      <c r="H170" t="str">
        <f t="shared" si="23"/>
        <v>A TIEMPO</v>
      </c>
      <c r="I170">
        <f t="shared" si="24"/>
        <v>2012</v>
      </c>
      <c r="J170">
        <f t="shared" si="25"/>
        <v>5</v>
      </c>
      <c r="K170">
        <f t="shared" si="26"/>
        <v>7</v>
      </c>
      <c r="L170" t="str">
        <f>IF(H170="FUERA DE TIEMPO",K170-VLOOKUP(B170,Ejercicios!$J$2:$K$4,2)," ")</f>
        <v xml:space="preserve"> </v>
      </c>
    </row>
    <row r="171" spans="1:12" x14ac:dyDescent="0.25">
      <c r="A171" t="s">
        <v>496</v>
      </c>
      <c r="B171" t="s">
        <v>7</v>
      </c>
      <c r="C171" s="2">
        <v>41225</v>
      </c>
      <c r="D171" s="2">
        <v>41242</v>
      </c>
      <c r="F171" t="str">
        <f t="shared" si="22"/>
        <v>Dept4</v>
      </c>
      <c r="G171" s="10">
        <f>VLOOKUP(B171,Ejercicios!$J$2:$K$4,2)+C171</f>
        <v>41240</v>
      </c>
      <c r="H171" t="str">
        <f t="shared" si="23"/>
        <v>FUERA DE TIEMPO</v>
      </c>
      <c r="I171">
        <f t="shared" si="24"/>
        <v>2012</v>
      </c>
      <c r="J171">
        <f t="shared" si="25"/>
        <v>11</v>
      </c>
      <c r="K171">
        <f t="shared" si="26"/>
        <v>17</v>
      </c>
      <c r="L171">
        <f>IF(H171="FUERA DE TIEMPO",K171-VLOOKUP(B171,Ejercicios!$J$2:$K$4,2)," ")</f>
        <v>2</v>
      </c>
    </row>
    <row r="172" spans="1:12" x14ac:dyDescent="0.25">
      <c r="A172" t="s">
        <v>497</v>
      </c>
      <c r="B172" t="s">
        <v>8</v>
      </c>
      <c r="C172" s="2">
        <v>41375</v>
      </c>
      <c r="D172" s="2">
        <v>41393</v>
      </c>
      <c r="F172" t="str">
        <f t="shared" si="22"/>
        <v>Dept2</v>
      </c>
      <c r="G172" s="10">
        <f>VLOOKUP(B172,Ejercicios!$J$2:$K$4,2)+C172</f>
        <v>41380</v>
      </c>
      <c r="H172" t="str">
        <f t="shared" si="23"/>
        <v>FUERA DE TIEMPO</v>
      </c>
      <c r="I172">
        <f t="shared" si="24"/>
        <v>2013</v>
      </c>
      <c r="J172">
        <f t="shared" si="25"/>
        <v>4</v>
      </c>
      <c r="K172">
        <f t="shared" si="26"/>
        <v>18</v>
      </c>
      <c r="L172">
        <f>IF(H172="FUERA DE TIEMPO",K172-VLOOKUP(B172,Ejercicios!$J$2:$K$4,2)," ")</f>
        <v>13</v>
      </c>
    </row>
    <row r="173" spans="1:12" x14ac:dyDescent="0.25">
      <c r="A173" t="s">
        <v>498</v>
      </c>
      <c r="B173" t="s">
        <v>7</v>
      </c>
      <c r="C173" s="1" t="s">
        <v>179</v>
      </c>
      <c r="D173" s="2">
        <v>41336</v>
      </c>
      <c r="F173" t="str">
        <f t="shared" si="22"/>
        <v>Dept5</v>
      </c>
      <c r="G173" s="10">
        <f>VLOOKUP(B173,Ejercicios!$J$2:$K$4,2)+C173</f>
        <v>41345</v>
      </c>
      <c r="H173" t="str">
        <f t="shared" si="23"/>
        <v>A TIEMPO</v>
      </c>
      <c r="I173">
        <f t="shared" si="24"/>
        <v>2013</v>
      </c>
      <c r="J173">
        <f t="shared" si="25"/>
        <v>2</v>
      </c>
      <c r="K173">
        <f t="shared" si="26"/>
        <v>6</v>
      </c>
      <c r="L173" t="str">
        <f>IF(H173="FUERA DE TIEMPO",K173-VLOOKUP(B173,Ejercicios!$J$2:$K$4,2)," ")</f>
        <v xml:space="preserve"> </v>
      </c>
    </row>
    <row r="174" spans="1:12" x14ac:dyDescent="0.25">
      <c r="A174" t="s">
        <v>499</v>
      </c>
      <c r="B174" t="s">
        <v>5</v>
      </c>
      <c r="C174" s="2" t="s">
        <v>253</v>
      </c>
      <c r="D174" s="2">
        <v>41281</v>
      </c>
      <c r="F174" t="str">
        <f t="shared" si="22"/>
        <v>Dept4</v>
      </c>
      <c r="G174" s="10">
        <f>VLOOKUP(B174,Ejercicios!$J$2:$K$4,2)+C174</f>
        <v>41274</v>
      </c>
      <c r="H174" t="str">
        <f t="shared" si="23"/>
        <v>FUERA DE TIEMPO</v>
      </c>
      <c r="I174">
        <f t="shared" si="24"/>
        <v>2012</v>
      </c>
      <c r="J174">
        <f t="shared" si="25"/>
        <v>12</v>
      </c>
      <c r="K174">
        <f t="shared" si="26"/>
        <v>12</v>
      </c>
      <c r="L174">
        <f>IF(H174="FUERA DE TIEMPO",K174-VLOOKUP(B174,Ejercicios!$J$2:$K$4,2)," ")</f>
        <v>7</v>
      </c>
    </row>
    <row r="175" spans="1:12" x14ac:dyDescent="0.25">
      <c r="A175" t="s">
        <v>500</v>
      </c>
      <c r="B175" t="s">
        <v>7</v>
      </c>
      <c r="C175" s="2" t="s">
        <v>307</v>
      </c>
      <c r="D175" s="2">
        <v>41228</v>
      </c>
      <c r="F175" t="str">
        <f t="shared" si="22"/>
        <v>Dept6</v>
      </c>
      <c r="G175" s="10">
        <f>VLOOKUP(B175,Ejercicios!$J$2:$K$4,2)+C175</f>
        <v>41243</v>
      </c>
      <c r="H175" t="str">
        <f t="shared" si="23"/>
        <v>A TIEMPO</v>
      </c>
      <c r="I175">
        <f t="shared" si="24"/>
        <v>2012</v>
      </c>
      <c r="J175">
        <f t="shared" si="25"/>
        <v>11</v>
      </c>
      <c r="K175">
        <f t="shared" si="26"/>
        <v>0</v>
      </c>
      <c r="L175" t="str">
        <f>IF(H175="FUERA DE TIEMPO",K175-VLOOKUP(B175,Ejercicios!$J$2:$K$4,2)," ")</f>
        <v xml:space="preserve"> </v>
      </c>
    </row>
    <row r="176" spans="1:12" x14ac:dyDescent="0.25">
      <c r="A176" t="s">
        <v>501</v>
      </c>
      <c r="B176" t="s">
        <v>5</v>
      </c>
      <c r="C176" s="2" t="s">
        <v>260</v>
      </c>
      <c r="D176" s="2">
        <v>41453</v>
      </c>
      <c r="F176" t="str">
        <f t="shared" si="22"/>
        <v>Dept4</v>
      </c>
      <c r="G176" s="10">
        <f>VLOOKUP(B176,Ejercicios!$J$2:$K$4,2)+C176</f>
        <v>41458</v>
      </c>
      <c r="H176" t="str">
        <f t="shared" si="23"/>
        <v>A TIEMPO</v>
      </c>
      <c r="I176">
        <f t="shared" si="24"/>
        <v>2013</v>
      </c>
      <c r="J176">
        <f t="shared" si="25"/>
        <v>6</v>
      </c>
      <c r="K176">
        <f t="shared" si="26"/>
        <v>0</v>
      </c>
      <c r="L176" t="str">
        <f>IF(H176="FUERA DE TIEMPO",K176-VLOOKUP(B176,Ejercicios!$J$2:$K$4,2)," ")</f>
        <v xml:space="preserve"> </v>
      </c>
    </row>
    <row r="177" spans="1:12" x14ac:dyDescent="0.25">
      <c r="A177" t="s">
        <v>502</v>
      </c>
      <c r="B177" t="s">
        <v>5</v>
      </c>
      <c r="C177" s="2" t="s">
        <v>82</v>
      </c>
      <c r="D177" s="2">
        <v>41129</v>
      </c>
      <c r="F177" t="str">
        <f t="shared" si="22"/>
        <v>Dept1</v>
      </c>
      <c r="G177" s="10">
        <f>VLOOKUP(B177,Ejercicios!$J$2:$K$4,2)+C177</f>
        <v>41092</v>
      </c>
      <c r="H177" t="str">
        <f t="shared" si="23"/>
        <v>FUERA DE TIEMPO</v>
      </c>
      <c r="I177">
        <f t="shared" si="24"/>
        <v>2012</v>
      </c>
      <c r="J177">
        <f t="shared" si="25"/>
        <v>6</v>
      </c>
      <c r="K177">
        <f t="shared" si="26"/>
        <v>42</v>
      </c>
      <c r="L177">
        <f>IF(H177="FUERA DE TIEMPO",K177-VLOOKUP(B177,Ejercicios!$J$2:$K$4,2)," ")</f>
        <v>37</v>
      </c>
    </row>
    <row r="178" spans="1:12" x14ac:dyDescent="0.25">
      <c r="A178" t="s">
        <v>503</v>
      </c>
      <c r="B178" t="s">
        <v>5</v>
      </c>
      <c r="C178" s="2">
        <v>41589</v>
      </c>
      <c r="D178" s="2">
        <v>41592</v>
      </c>
      <c r="F178" t="str">
        <f t="shared" si="22"/>
        <v>Dept5</v>
      </c>
      <c r="G178" s="10">
        <f>VLOOKUP(B178,Ejercicios!$J$2:$K$4,2)+C178</f>
        <v>41594</v>
      </c>
      <c r="H178" t="str">
        <f t="shared" si="23"/>
        <v>A TIEMPO</v>
      </c>
      <c r="I178">
        <f t="shared" si="24"/>
        <v>2013</v>
      </c>
      <c r="J178">
        <f t="shared" si="25"/>
        <v>11</v>
      </c>
      <c r="K178">
        <f t="shared" si="26"/>
        <v>3</v>
      </c>
      <c r="L178" t="str">
        <f>IF(H178="FUERA DE TIEMPO",K178-VLOOKUP(B178,Ejercicios!$J$2:$K$4,2)," ")</f>
        <v xml:space="preserve"> </v>
      </c>
    </row>
    <row r="179" spans="1:12" x14ac:dyDescent="0.25">
      <c r="A179" t="s">
        <v>504</v>
      </c>
      <c r="B179" t="s">
        <v>8</v>
      </c>
      <c r="C179" s="2">
        <v>41122</v>
      </c>
      <c r="D179" s="2">
        <v>41138</v>
      </c>
      <c r="F179" t="str">
        <f t="shared" si="22"/>
        <v>Dept4</v>
      </c>
      <c r="G179" s="10">
        <f>VLOOKUP(B179,Ejercicios!$J$2:$K$4,2)+C179</f>
        <v>41127</v>
      </c>
      <c r="H179" t="str">
        <f t="shared" si="23"/>
        <v>FUERA DE TIEMPO</v>
      </c>
      <c r="I179">
        <f t="shared" si="24"/>
        <v>2012</v>
      </c>
      <c r="J179">
        <f t="shared" si="25"/>
        <v>8</v>
      </c>
      <c r="K179">
        <f t="shared" si="26"/>
        <v>16</v>
      </c>
      <c r="L179">
        <f>IF(H179="FUERA DE TIEMPO",K179-VLOOKUP(B179,Ejercicios!$J$2:$K$4,2)," ")</f>
        <v>11</v>
      </c>
    </row>
    <row r="180" spans="1:12" x14ac:dyDescent="0.25">
      <c r="A180" t="s">
        <v>505</v>
      </c>
      <c r="B180" t="s">
        <v>8</v>
      </c>
      <c r="C180" s="1" t="s">
        <v>105</v>
      </c>
      <c r="D180" s="2">
        <v>41011</v>
      </c>
      <c r="F180" t="str">
        <f t="shared" si="22"/>
        <v>Dept3</v>
      </c>
      <c r="G180" s="10">
        <f>VLOOKUP(B180,Ejercicios!$J$2:$K$4,2)+C180</f>
        <v>40995</v>
      </c>
      <c r="H180" t="str">
        <f t="shared" si="23"/>
        <v>FUERA DE TIEMPO</v>
      </c>
      <c r="I180">
        <f t="shared" si="24"/>
        <v>2012</v>
      </c>
      <c r="J180">
        <f t="shared" si="25"/>
        <v>3</v>
      </c>
      <c r="K180">
        <f t="shared" si="26"/>
        <v>21</v>
      </c>
      <c r="L180">
        <f>IF(H180="FUERA DE TIEMPO",K180-VLOOKUP(B180,Ejercicios!$J$2:$K$4,2)," ")</f>
        <v>16</v>
      </c>
    </row>
    <row r="181" spans="1:12" x14ac:dyDescent="0.25">
      <c r="A181" t="s">
        <v>506</v>
      </c>
      <c r="B181" t="s">
        <v>5</v>
      </c>
      <c r="C181" s="1" t="s">
        <v>169</v>
      </c>
      <c r="D181" s="2">
        <v>41235</v>
      </c>
      <c r="F181" t="str">
        <f t="shared" si="22"/>
        <v>Dept2</v>
      </c>
      <c r="G181" s="10">
        <f>VLOOKUP(B181,Ejercicios!$J$2:$K$4,2)+C181</f>
        <v>41238</v>
      </c>
      <c r="H181" t="str">
        <f t="shared" si="23"/>
        <v>A TIEMPO</v>
      </c>
      <c r="I181">
        <f t="shared" si="24"/>
        <v>2012</v>
      </c>
      <c r="J181">
        <f t="shared" si="25"/>
        <v>11</v>
      </c>
      <c r="K181">
        <f t="shared" si="26"/>
        <v>2</v>
      </c>
      <c r="L181" t="str">
        <f>IF(H181="FUERA DE TIEMPO",K181-VLOOKUP(B181,Ejercicios!$J$2:$K$4,2)," ")</f>
        <v xml:space="preserve"> </v>
      </c>
    </row>
    <row r="182" spans="1:12" x14ac:dyDescent="0.25">
      <c r="A182" t="s">
        <v>507</v>
      </c>
      <c r="B182" t="s">
        <v>7</v>
      </c>
      <c r="C182" s="2">
        <v>41036</v>
      </c>
      <c r="D182" s="2">
        <v>41050</v>
      </c>
      <c r="F182" t="str">
        <f t="shared" si="22"/>
        <v>Dept5</v>
      </c>
      <c r="G182" s="10">
        <f>VLOOKUP(B182,Ejercicios!$J$2:$K$4,2)+C182</f>
        <v>41051</v>
      </c>
      <c r="H182" t="str">
        <f t="shared" si="23"/>
        <v>A TIEMPO</v>
      </c>
      <c r="I182">
        <f t="shared" si="24"/>
        <v>2012</v>
      </c>
      <c r="J182">
        <f t="shared" si="25"/>
        <v>5</v>
      </c>
      <c r="K182">
        <f t="shared" si="26"/>
        <v>14</v>
      </c>
      <c r="L182" t="str">
        <f>IF(H182="FUERA DE TIEMPO",K182-VLOOKUP(B182,Ejercicios!$J$2:$K$4,2)," ")</f>
        <v xml:space="preserve"> </v>
      </c>
    </row>
    <row r="183" spans="1:12" x14ac:dyDescent="0.25">
      <c r="A183" t="s">
        <v>508</v>
      </c>
      <c r="B183" t="s">
        <v>7</v>
      </c>
      <c r="C183" s="2" t="s">
        <v>52</v>
      </c>
      <c r="D183" s="2">
        <v>40988</v>
      </c>
      <c r="F183" t="str">
        <f t="shared" si="22"/>
        <v>Dept6</v>
      </c>
      <c r="G183" s="10">
        <f>VLOOKUP(B183,Ejercicios!$J$2:$K$4,2)+C183</f>
        <v>41000</v>
      </c>
      <c r="H183" t="str">
        <f t="shared" si="23"/>
        <v>A TIEMPO</v>
      </c>
      <c r="I183">
        <f t="shared" si="24"/>
        <v>2012</v>
      </c>
      <c r="J183">
        <f t="shared" si="25"/>
        <v>3</v>
      </c>
      <c r="K183">
        <f t="shared" si="26"/>
        <v>3</v>
      </c>
      <c r="L183" t="str">
        <f>IF(H183="FUERA DE TIEMPO",K183-VLOOKUP(B183,Ejercicios!$J$2:$K$4,2)," ")</f>
        <v xml:space="preserve"> </v>
      </c>
    </row>
    <row r="184" spans="1:12" x14ac:dyDescent="0.25">
      <c r="A184" t="s">
        <v>509</v>
      </c>
      <c r="B184" t="s">
        <v>8</v>
      </c>
      <c r="C184" s="2">
        <v>40977</v>
      </c>
      <c r="D184" s="2">
        <v>40979</v>
      </c>
      <c r="F184" t="str">
        <f t="shared" si="22"/>
        <v>Dept6</v>
      </c>
      <c r="G184" s="10">
        <f>VLOOKUP(B184,Ejercicios!$J$2:$K$4,2)+C184</f>
        <v>40982</v>
      </c>
      <c r="H184" t="str">
        <f t="shared" si="23"/>
        <v>A TIEMPO</v>
      </c>
      <c r="I184">
        <f t="shared" si="24"/>
        <v>2012</v>
      </c>
      <c r="J184">
        <f t="shared" si="25"/>
        <v>3</v>
      </c>
      <c r="K184">
        <f t="shared" si="26"/>
        <v>2</v>
      </c>
      <c r="L184" t="str">
        <f>IF(H184="FUERA DE TIEMPO",K184-VLOOKUP(B184,Ejercicios!$J$2:$K$4,2)," ")</f>
        <v xml:space="preserve"> </v>
      </c>
    </row>
    <row r="185" spans="1:12" x14ac:dyDescent="0.25">
      <c r="A185" t="s">
        <v>510</v>
      </c>
      <c r="B185" t="s">
        <v>7</v>
      </c>
      <c r="C185" s="2" t="s">
        <v>118</v>
      </c>
      <c r="D185" s="2">
        <v>41464</v>
      </c>
      <c r="F185" t="str">
        <f t="shared" si="22"/>
        <v>Dept1</v>
      </c>
      <c r="G185" s="10">
        <f>VLOOKUP(B185,Ejercicios!$J$2:$K$4,2)+C185</f>
        <v>41467</v>
      </c>
      <c r="H185" t="str">
        <f t="shared" si="23"/>
        <v>A TIEMPO</v>
      </c>
      <c r="I185">
        <f t="shared" si="24"/>
        <v>2013</v>
      </c>
      <c r="J185">
        <f t="shared" si="25"/>
        <v>6</v>
      </c>
      <c r="K185">
        <f t="shared" si="26"/>
        <v>12</v>
      </c>
      <c r="L185" t="str">
        <f>IF(H185="FUERA DE TIEMPO",K185-VLOOKUP(B185,Ejercicios!$J$2:$K$4,2)," ")</f>
        <v xml:space="preserve"> </v>
      </c>
    </row>
    <row r="186" spans="1:12" x14ac:dyDescent="0.25">
      <c r="A186" t="s">
        <v>331</v>
      </c>
      <c r="B186" t="s">
        <v>7</v>
      </c>
      <c r="C186" s="1" t="s">
        <v>190</v>
      </c>
      <c r="D186" s="2">
        <v>41454</v>
      </c>
      <c r="F186" t="str">
        <f t="shared" si="22"/>
        <v>Dept1</v>
      </c>
      <c r="G186" s="10">
        <f>VLOOKUP(B186,Ejercicios!$J$2:$K$4,2)+C186</f>
        <v>41464</v>
      </c>
      <c r="H186" t="str">
        <f t="shared" si="23"/>
        <v>A TIEMPO</v>
      </c>
      <c r="I186">
        <f t="shared" si="24"/>
        <v>2013</v>
      </c>
      <c r="J186">
        <f t="shared" si="25"/>
        <v>6</v>
      </c>
      <c r="K186">
        <f t="shared" si="26"/>
        <v>5</v>
      </c>
      <c r="L186" t="str">
        <f>IF(H186="FUERA DE TIEMPO",K186-VLOOKUP(B186,Ejercicios!$J$2:$K$4,2)," ")</f>
        <v xml:space="preserve"> </v>
      </c>
    </row>
    <row r="187" spans="1:12" x14ac:dyDescent="0.25">
      <c r="A187" t="s">
        <v>511</v>
      </c>
      <c r="B187" t="s">
        <v>8</v>
      </c>
      <c r="C187" s="1" t="s">
        <v>199</v>
      </c>
      <c r="D187" s="2">
        <v>41654</v>
      </c>
      <c r="F187" t="str">
        <f t="shared" si="22"/>
        <v>Dept5</v>
      </c>
      <c r="G187" s="10">
        <f>VLOOKUP(B187,Ejercicios!$J$2:$K$4,2)+C187</f>
        <v>41628</v>
      </c>
      <c r="H187" t="str">
        <f t="shared" si="23"/>
        <v>FUERA DE TIEMPO</v>
      </c>
      <c r="I187">
        <f t="shared" si="24"/>
        <v>2013</v>
      </c>
      <c r="J187">
        <f t="shared" si="25"/>
        <v>12</v>
      </c>
      <c r="K187">
        <f t="shared" si="26"/>
        <v>31</v>
      </c>
      <c r="L187">
        <f>IF(H187="FUERA DE TIEMPO",K187-VLOOKUP(B187,Ejercicios!$J$2:$K$4,2)," ")</f>
        <v>26</v>
      </c>
    </row>
    <row r="188" spans="1:12" x14ac:dyDescent="0.25">
      <c r="A188" t="s">
        <v>277</v>
      </c>
      <c r="B188" t="s">
        <v>8</v>
      </c>
      <c r="C188" s="2" t="s">
        <v>33</v>
      </c>
      <c r="D188" s="2">
        <v>41070</v>
      </c>
      <c r="F188" t="str">
        <f t="shared" si="22"/>
        <v>Dept4</v>
      </c>
      <c r="G188" s="10">
        <f>VLOOKUP(B188,Ejercicios!$J$2:$K$4,2)+C188</f>
        <v>41057</v>
      </c>
      <c r="H188" t="str">
        <f t="shared" si="23"/>
        <v>FUERA DE TIEMPO</v>
      </c>
      <c r="I188">
        <f t="shared" si="24"/>
        <v>2012</v>
      </c>
      <c r="J188">
        <f t="shared" si="25"/>
        <v>5</v>
      </c>
      <c r="K188">
        <f t="shared" si="26"/>
        <v>18</v>
      </c>
      <c r="L188">
        <f>IF(H188="FUERA DE TIEMPO",K188-VLOOKUP(B188,Ejercicios!$J$2:$K$4,2)," ")</f>
        <v>13</v>
      </c>
    </row>
    <row r="189" spans="1:12" x14ac:dyDescent="0.25">
      <c r="A189" t="s">
        <v>512</v>
      </c>
      <c r="B189" t="s">
        <v>5</v>
      </c>
      <c r="C189" s="2">
        <v>41341</v>
      </c>
      <c r="D189" s="2">
        <v>41345</v>
      </c>
      <c r="F189" t="str">
        <f t="shared" si="22"/>
        <v>Dept1</v>
      </c>
      <c r="G189" s="10">
        <f>VLOOKUP(B189,Ejercicios!$J$2:$K$4,2)+C189</f>
        <v>41346</v>
      </c>
      <c r="H189" t="str">
        <f t="shared" si="23"/>
        <v>A TIEMPO</v>
      </c>
      <c r="I189">
        <f t="shared" si="24"/>
        <v>2013</v>
      </c>
      <c r="J189">
        <f t="shared" si="25"/>
        <v>3</v>
      </c>
      <c r="K189">
        <f t="shared" si="26"/>
        <v>4</v>
      </c>
      <c r="L189" t="str">
        <f>IF(H189="FUERA DE TIEMPO",K189-VLOOKUP(B189,Ejercicios!$J$2:$K$4,2)," ")</f>
        <v xml:space="preserve"> </v>
      </c>
    </row>
    <row r="190" spans="1:12" x14ac:dyDescent="0.25">
      <c r="A190" t="s">
        <v>513</v>
      </c>
      <c r="B190" t="s">
        <v>5</v>
      </c>
      <c r="C190" s="2">
        <v>41403</v>
      </c>
      <c r="D190" s="2">
        <v>41406</v>
      </c>
      <c r="F190" t="str">
        <f t="shared" si="22"/>
        <v>Dept6</v>
      </c>
      <c r="G190" s="10">
        <f>VLOOKUP(B190,Ejercicios!$J$2:$K$4,2)+C190</f>
        <v>41408</v>
      </c>
      <c r="H190" t="str">
        <f t="shared" si="23"/>
        <v>A TIEMPO</v>
      </c>
      <c r="I190">
        <f t="shared" si="24"/>
        <v>2013</v>
      </c>
      <c r="J190">
        <f t="shared" si="25"/>
        <v>5</v>
      </c>
      <c r="K190">
        <f t="shared" si="26"/>
        <v>3</v>
      </c>
      <c r="L190" t="str">
        <f>IF(H190="FUERA DE TIEMPO",K190-VLOOKUP(B190,Ejercicios!$J$2:$K$4,2)," ")</f>
        <v xml:space="preserve"> </v>
      </c>
    </row>
    <row r="191" spans="1:12" x14ac:dyDescent="0.25">
      <c r="A191" t="s">
        <v>514</v>
      </c>
      <c r="B191" t="s">
        <v>7</v>
      </c>
      <c r="C191" s="2" t="s">
        <v>281</v>
      </c>
      <c r="D191" s="2">
        <v>41427</v>
      </c>
      <c r="F191" t="str">
        <f t="shared" si="22"/>
        <v>Dept6</v>
      </c>
      <c r="G191" s="10">
        <f>VLOOKUP(B191,Ejercicios!$J$2:$K$4,2)+C191</f>
        <v>41427</v>
      </c>
      <c r="H191" t="str">
        <f t="shared" si="23"/>
        <v>A TIEMPO</v>
      </c>
      <c r="I191">
        <f t="shared" si="24"/>
        <v>2013</v>
      </c>
      <c r="J191">
        <f t="shared" si="25"/>
        <v>5</v>
      </c>
      <c r="K191">
        <f t="shared" si="26"/>
        <v>15</v>
      </c>
      <c r="L191" t="str">
        <f>IF(H191="FUERA DE TIEMPO",K191-VLOOKUP(B191,Ejercicios!$J$2:$K$4,2)," ")</f>
        <v xml:space="preserve"> </v>
      </c>
    </row>
    <row r="192" spans="1:12" x14ac:dyDescent="0.25">
      <c r="A192" t="s">
        <v>515</v>
      </c>
      <c r="B192" t="s">
        <v>5</v>
      </c>
      <c r="C192" s="2">
        <v>41132</v>
      </c>
      <c r="D192" s="2">
        <v>41133</v>
      </c>
      <c r="F192" t="str">
        <f t="shared" si="22"/>
        <v>Dept4</v>
      </c>
      <c r="G192" s="10">
        <f>VLOOKUP(B192,Ejercicios!$J$2:$K$4,2)+C192</f>
        <v>41137</v>
      </c>
      <c r="H192" t="str">
        <f t="shared" si="23"/>
        <v>A TIEMPO</v>
      </c>
      <c r="I192">
        <f t="shared" si="24"/>
        <v>2012</v>
      </c>
      <c r="J192">
        <f t="shared" si="25"/>
        <v>8</v>
      </c>
      <c r="K192">
        <f t="shared" si="26"/>
        <v>1</v>
      </c>
      <c r="L192" t="str">
        <f>IF(H192="FUERA DE TIEMPO",K192-VLOOKUP(B192,Ejercicios!$J$2:$K$4,2)," ")</f>
        <v xml:space="preserve"> </v>
      </c>
    </row>
    <row r="193" spans="1:12" x14ac:dyDescent="0.25">
      <c r="A193" t="s">
        <v>516</v>
      </c>
      <c r="B193" t="s">
        <v>5</v>
      </c>
      <c r="C193" s="2" t="s">
        <v>120</v>
      </c>
      <c r="D193" s="2">
        <v>41269</v>
      </c>
      <c r="F193" t="str">
        <f t="shared" si="22"/>
        <v>Dept1</v>
      </c>
      <c r="G193" s="10">
        <f>VLOOKUP(B193,Ejercicios!$J$2:$K$4,2)+C193</f>
        <v>41264</v>
      </c>
      <c r="H193" t="str">
        <f t="shared" si="23"/>
        <v>FUERA DE TIEMPO</v>
      </c>
      <c r="I193">
        <f t="shared" si="24"/>
        <v>2012</v>
      </c>
      <c r="J193">
        <f t="shared" si="25"/>
        <v>12</v>
      </c>
      <c r="K193">
        <f t="shared" si="26"/>
        <v>10</v>
      </c>
      <c r="L193">
        <f>IF(H193="FUERA DE TIEMPO",K193-VLOOKUP(B193,Ejercicios!$J$2:$K$4,2)," ")</f>
        <v>5</v>
      </c>
    </row>
    <row r="194" spans="1:12" x14ac:dyDescent="0.25">
      <c r="A194" t="s">
        <v>517</v>
      </c>
      <c r="B194" t="s">
        <v>8</v>
      </c>
      <c r="C194" s="2">
        <v>41548</v>
      </c>
      <c r="D194" s="2">
        <v>41550</v>
      </c>
      <c r="F194" t="str">
        <f t="shared" si="22"/>
        <v>Dept5</v>
      </c>
      <c r="G194" s="10">
        <f>VLOOKUP(B194,Ejercicios!$J$2:$K$4,2)+C194</f>
        <v>41553</v>
      </c>
      <c r="H194" t="str">
        <f t="shared" si="23"/>
        <v>A TIEMPO</v>
      </c>
      <c r="I194">
        <f t="shared" si="24"/>
        <v>2013</v>
      </c>
      <c r="J194">
        <f t="shared" si="25"/>
        <v>10</v>
      </c>
      <c r="K194">
        <f t="shared" si="26"/>
        <v>2</v>
      </c>
      <c r="L194" t="str">
        <f>IF(H194="FUERA DE TIEMPO",K194-VLOOKUP(B194,Ejercicios!$J$2:$K$4,2)," ")</f>
        <v xml:space="preserve"> </v>
      </c>
    </row>
    <row r="195" spans="1:12" x14ac:dyDescent="0.25">
      <c r="A195" t="s">
        <v>518</v>
      </c>
      <c r="B195" t="s">
        <v>7</v>
      </c>
      <c r="C195" s="2">
        <v>41584</v>
      </c>
      <c r="D195" s="2">
        <v>41584</v>
      </c>
      <c r="F195" t="str">
        <f t="shared" ref="F195:F258" si="27">LEFT(A195,5)</f>
        <v>Dept5</v>
      </c>
      <c r="G195" s="10">
        <f>VLOOKUP(B195,Ejercicios!$J$2:$K$4,2)+C195</f>
        <v>41599</v>
      </c>
      <c r="H195" t="str">
        <f t="shared" ref="H195:H258" si="28">IF(G195&gt;=D195,"A TIEMPO","FUERA DE TIEMPO")</f>
        <v>A TIEMPO</v>
      </c>
      <c r="I195">
        <f t="shared" ref="I195:I258" si="29">YEAR(C195)</f>
        <v>2013</v>
      </c>
      <c r="J195">
        <f t="shared" ref="J195:J258" si="30">MONTH(C195)</f>
        <v>11</v>
      </c>
      <c r="K195">
        <f t="shared" ref="K195:K258" si="31">D195-C195</f>
        <v>0</v>
      </c>
      <c r="L195" t="str">
        <f>IF(H195="FUERA DE TIEMPO",K195-VLOOKUP(B195,Ejercicios!$J$2:$K$4,2)," ")</f>
        <v xml:space="preserve"> </v>
      </c>
    </row>
    <row r="196" spans="1:12" x14ac:dyDescent="0.25">
      <c r="A196" t="s">
        <v>519</v>
      </c>
      <c r="B196" t="s">
        <v>7</v>
      </c>
      <c r="C196" s="2">
        <v>41002</v>
      </c>
      <c r="D196" s="2">
        <v>41007</v>
      </c>
      <c r="F196" t="str">
        <f t="shared" si="27"/>
        <v>Dept6</v>
      </c>
      <c r="G196" s="10">
        <f>VLOOKUP(B196,Ejercicios!$J$2:$K$4,2)+C196</f>
        <v>41017</v>
      </c>
      <c r="H196" t="str">
        <f t="shared" si="28"/>
        <v>A TIEMPO</v>
      </c>
      <c r="I196">
        <f t="shared" si="29"/>
        <v>2012</v>
      </c>
      <c r="J196">
        <f t="shared" si="30"/>
        <v>4</v>
      </c>
      <c r="K196">
        <f t="shared" si="31"/>
        <v>5</v>
      </c>
      <c r="L196" t="str">
        <f>IF(H196="FUERA DE TIEMPO",K196-VLOOKUP(B196,Ejercicios!$J$2:$K$4,2)," ")</f>
        <v xml:space="preserve"> </v>
      </c>
    </row>
    <row r="197" spans="1:12" x14ac:dyDescent="0.25">
      <c r="A197" t="s">
        <v>520</v>
      </c>
      <c r="B197" t="s">
        <v>8</v>
      </c>
      <c r="C197" s="2">
        <v>41156</v>
      </c>
      <c r="D197" s="2">
        <v>41174</v>
      </c>
      <c r="F197" t="str">
        <f t="shared" si="27"/>
        <v>Dept1</v>
      </c>
      <c r="G197" s="10">
        <f>VLOOKUP(B197,Ejercicios!$J$2:$K$4,2)+C197</f>
        <v>41161</v>
      </c>
      <c r="H197" t="str">
        <f t="shared" si="28"/>
        <v>FUERA DE TIEMPO</v>
      </c>
      <c r="I197">
        <f t="shared" si="29"/>
        <v>2012</v>
      </c>
      <c r="J197">
        <f t="shared" si="30"/>
        <v>9</v>
      </c>
      <c r="K197">
        <f t="shared" si="31"/>
        <v>18</v>
      </c>
      <c r="L197">
        <f>IF(H197="FUERA DE TIEMPO",K197-VLOOKUP(B197,Ejercicios!$J$2:$K$4,2)," ")</f>
        <v>13</v>
      </c>
    </row>
    <row r="198" spans="1:12" x14ac:dyDescent="0.25">
      <c r="A198" t="s">
        <v>521</v>
      </c>
      <c r="B198" t="s">
        <v>5</v>
      </c>
      <c r="C198" s="1" t="s">
        <v>336</v>
      </c>
      <c r="D198" s="2">
        <v>41301</v>
      </c>
      <c r="F198" t="str">
        <f t="shared" si="27"/>
        <v>Dept3</v>
      </c>
      <c r="G198" s="10">
        <f>VLOOKUP(B198,Ejercicios!$J$2:$K$4,2)+C198</f>
        <v>41302</v>
      </c>
      <c r="H198" t="str">
        <f t="shared" si="28"/>
        <v>A TIEMPO</v>
      </c>
      <c r="I198">
        <f t="shared" si="29"/>
        <v>2013</v>
      </c>
      <c r="J198">
        <f t="shared" si="30"/>
        <v>1</v>
      </c>
      <c r="K198">
        <f t="shared" si="31"/>
        <v>4</v>
      </c>
      <c r="L198" t="str">
        <f>IF(H198="FUERA DE TIEMPO",K198-VLOOKUP(B198,Ejercicios!$J$2:$K$4,2)," ")</f>
        <v xml:space="preserve"> </v>
      </c>
    </row>
    <row r="199" spans="1:12" x14ac:dyDescent="0.25">
      <c r="A199" t="s">
        <v>522</v>
      </c>
      <c r="B199" t="s">
        <v>8</v>
      </c>
      <c r="C199" s="2">
        <v>41072</v>
      </c>
      <c r="D199" s="2">
        <v>41094</v>
      </c>
      <c r="F199" t="str">
        <f t="shared" si="27"/>
        <v>Dept5</v>
      </c>
      <c r="G199" s="10">
        <f>VLOOKUP(B199,Ejercicios!$J$2:$K$4,2)+C199</f>
        <v>41077</v>
      </c>
      <c r="H199" t="str">
        <f t="shared" si="28"/>
        <v>FUERA DE TIEMPO</v>
      </c>
      <c r="I199">
        <f t="shared" si="29"/>
        <v>2012</v>
      </c>
      <c r="J199">
        <f t="shared" si="30"/>
        <v>6</v>
      </c>
      <c r="K199">
        <f t="shared" si="31"/>
        <v>22</v>
      </c>
      <c r="L199">
        <f>IF(H199="FUERA DE TIEMPO",K199-VLOOKUP(B199,Ejercicios!$J$2:$K$4,2)," ")</f>
        <v>17</v>
      </c>
    </row>
    <row r="200" spans="1:12" x14ac:dyDescent="0.25">
      <c r="A200" t="s">
        <v>523</v>
      </c>
      <c r="B200" t="s">
        <v>5</v>
      </c>
      <c r="C200" s="2" t="s">
        <v>283</v>
      </c>
      <c r="D200" s="2">
        <v>40981</v>
      </c>
      <c r="F200" t="str">
        <f t="shared" si="27"/>
        <v>Dept2</v>
      </c>
      <c r="G200" s="10">
        <f>VLOOKUP(B200,Ejercicios!$J$2:$K$4,2)+C200</f>
        <v>40971</v>
      </c>
      <c r="H200" t="str">
        <f t="shared" si="28"/>
        <v>FUERA DE TIEMPO</v>
      </c>
      <c r="I200">
        <f t="shared" si="29"/>
        <v>2012</v>
      </c>
      <c r="J200">
        <f t="shared" si="30"/>
        <v>2</v>
      </c>
      <c r="K200">
        <f t="shared" si="31"/>
        <v>15</v>
      </c>
      <c r="L200">
        <f>IF(H200="FUERA DE TIEMPO",K200-VLOOKUP(B200,Ejercicios!$J$2:$K$4,2)," ")</f>
        <v>10</v>
      </c>
    </row>
    <row r="201" spans="1:12" x14ac:dyDescent="0.25">
      <c r="A201" t="s">
        <v>524</v>
      </c>
      <c r="B201" t="s">
        <v>7</v>
      </c>
      <c r="C201" s="1" t="s">
        <v>176</v>
      </c>
      <c r="D201" s="2">
        <v>41194</v>
      </c>
      <c r="F201" t="str">
        <f t="shared" si="27"/>
        <v>Dept3</v>
      </c>
      <c r="G201" s="10">
        <f>VLOOKUP(B201,Ejercicios!$J$2:$K$4,2)+C201</f>
        <v>41190</v>
      </c>
      <c r="H201" t="str">
        <f t="shared" si="28"/>
        <v>FUERA DE TIEMPO</v>
      </c>
      <c r="I201">
        <f t="shared" si="29"/>
        <v>2012</v>
      </c>
      <c r="J201">
        <f t="shared" si="30"/>
        <v>9</v>
      </c>
      <c r="K201">
        <f t="shared" si="31"/>
        <v>19</v>
      </c>
      <c r="L201">
        <f>IF(H201="FUERA DE TIEMPO",K201-VLOOKUP(B201,Ejercicios!$J$2:$K$4,2)," ")</f>
        <v>4</v>
      </c>
    </row>
    <row r="202" spans="1:12" x14ac:dyDescent="0.25">
      <c r="A202" t="s">
        <v>525</v>
      </c>
      <c r="B202" t="s">
        <v>8</v>
      </c>
      <c r="C202" s="1" t="s">
        <v>305</v>
      </c>
      <c r="D202" s="2">
        <v>41048</v>
      </c>
      <c r="F202" t="str">
        <f t="shared" si="27"/>
        <v>Dept4</v>
      </c>
      <c r="G202" s="10">
        <f>VLOOKUP(B202,Ejercicios!$J$2:$K$4,2)+C202</f>
        <v>41052</v>
      </c>
      <c r="H202" t="str">
        <f t="shared" si="28"/>
        <v>A TIEMPO</v>
      </c>
      <c r="I202">
        <f t="shared" si="29"/>
        <v>2012</v>
      </c>
      <c r="J202">
        <f t="shared" si="30"/>
        <v>5</v>
      </c>
      <c r="K202">
        <f t="shared" si="31"/>
        <v>1</v>
      </c>
      <c r="L202" t="str">
        <f>IF(H202="FUERA DE TIEMPO",K202-VLOOKUP(B202,Ejercicios!$J$2:$K$4,2)," ")</f>
        <v xml:space="preserve"> </v>
      </c>
    </row>
    <row r="203" spans="1:12" x14ac:dyDescent="0.25">
      <c r="A203" t="s">
        <v>526</v>
      </c>
      <c r="B203" t="s">
        <v>7</v>
      </c>
      <c r="C203" s="2">
        <v>41437</v>
      </c>
      <c r="D203" s="2">
        <v>41440</v>
      </c>
      <c r="F203" t="str">
        <f t="shared" si="27"/>
        <v>Dept2</v>
      </c>
      <c r="G203" s="10">
        <f>VLOOKUP(B203,Ejercicios!$J$2:$K$4,2)+C203</f>
        <v>41452</v>
      </c>
      <c r="H203" t="str">
        <f t="shared" si="28"/>
        <v>A TIEMPO</v>
      </c>
      <c r="I203">
        <f t="shared" si="29"/>
        <v>2013</v>
      </c>
      <c r="J203">
        <f t="shared" si="30"/>
        <v>6</v>
      </c>
      <c r="K203">
        <f t="shared" si="31"/>
        <v>3</v>
      </c>
      <c r="L203" t="str">
        <f>IF(H203="FUERA DE TIEMPO",K203-VLOOKUP(B203,Ejercicios!$J$2:$K$4,2)," ")</f>
        <v xml:space="preserve"> </v>
      </c>
    </row>
    <row r="204" spans="1:12" x14ac:dyDescent="0.25">
      <c r="A204" t="s">
        <v>527</v>
      </c>
      <c r="B204" t="s">
        <v>5</v>
      </c>
      <c r="C204" s="1" t="s">
        <v>239</v>
      </c>
      <c r="D204" s="2">
        <v>41203</v>
      </c>
      <c r="F204" t="str">
        <f t="shared" si="27"/>
        <v>Dept1</v>
      </c>
      <c r="G204" s="10">
        <f>VLOOKUP(B204,Ejercicios!$J$2:$K$4,2)+C204</f>
        <v>41207</v>
      </c>
      <c r="H204" t="str">
        <f t="shared" si="28"/>
        <v>A TIEMPO</v>
      </c>
      <c r="I204">
        <f t="shared" si="29"/>
        <v>2012</v>
      </c>
      <c r="J204">
        <f t="shared" si="30"/>
        <v>10</v>
      </c>
      <c r="K204">
        <f t="shared" si="31"/>
        <v>1</v>
      </c>
      <c r="L204" t="str">
        <f>IF(H204="FUERA DE TIEMPO",K204-VLOOKUP(B204,Ejercicios!$J$2:$K$4,2)," ")</f>
        <v xml:space="preserve"> </v>
      </c>
    </row>
    <row r="205" spans="1:12" x14ac:dyDescent="0.25">
      <c r="A205" t="s">
        <v>528</v>
      </c>
      <c r="B205" t="s">
        <v>8</v>
      </c>
      <c r="C205" s="2">
        <v>41551</v>
      </c>
      <c r="D205" s="2">
        <v>41554</v>
      </c>
      <c r="F205" t="str">
        <f t="shared" si="27"/>
        <v>Dept4</v>
      </c>
      <c r="G205" s="10">
        <f>VLOOKUP(B205,Ejercicios!$J$2:$K$4,2)+C205</f>
        <v>41556</v>
      </c>
      <c r="H205" t="str">
        <f t="shared" si="28"/>
        <v>A TIEMPO</v>
      </c>
      <c r="I205">
        <f t="shared" si="29"/>
        <v>2013</v>
      </c>
      <c r="J205">
        <f t="shared" si="30"/>
        <v>10</v>
      </c>
      <c r="K205">
        <f t="shared" si="31"/>
        <v>3</v>
      </c>
      <c r="L205" t="str">
        <f>IF(H205="FUERA DE TIEMPO",K205-VLOOKUP(B205,Ejercicios!$J$2:$K$4,2)," ")</f>
        <v xml:space="preserve"> </v>
      </c>
    </row>
    <row r="206" spans="1:12" x14ac:dyDescent="0.25">
      <c r="A206" t="s">
        <v>529</v>
      </c>
      <c r="B206" t="s">
        <v>7</v>
      </c>
      <c r="C206" s="2">
        <v>41403</v>
      </c>
      <c r="D206" s="2">
        <v>41406</v>
      </c>
      <c r="F206" t="str">
        <f t="shared" si="27"/>
        <v>Dept4</v>
      </c>
      <c r="G206" s="10">
        <f>VLOOKUP(B206,Ejercicios!$J$2:$K$4,2)+C206</f>
        <v>41418</v>
      </c>
      <c r="H206" t="str">
        <f t="shared" si="28"/>
        <v>A TIEMPO</v>
      </c>
      <c r="I206">
        <f t="shared" si="29"/>
        <v>2013</v>
      </c>
      <c r="J206">
        <f t="shared" si="30"/>
        <v>5</v>
      </c>
      <c r="K206">
        <f t="shared" si="31"/>
        <v>3</v>
      </c>
      <c r="L206" t="str">
        <f>IF(H206="FUERA DE TIEMPO",K206-VLOOKUP(B206,Ejercicios!$J$2:$K$4,2)," ")</f>
        <v xml:space="preserve"> </v>
      </c>
    </row>
    <row r="207" spans="1:12" x14ac:dyDescent="0.25">
      <c r="A207" t="s">
        <v>530</v>
      </c>
      <c r="B207" t="s">
        <v>5</v>
      </c>
      <c r="C207" s="2" t="s">
        <v>47</v>
      </c>
      <c r="D207" s="2">
        <v>41409</v>
      </c>
      <c r="F207" t="str">
        <f t="shared" si="27"/>
        <v>Dept6</v>
      </c>
      <c r="G207" s="10">
        <f>VLOOKUP(B207,Ejercicios!$J$2:$K$4,2)+C207</f>
        <v>41391</v>
      </c>
      <c r="H207" t="str">
        <f t="shared" si="28"/>
        <v>FUERA DE TIEMPO</v>
      </c>
      <c r="I207">
        <f t="shared" si="29"/>
        <v>2013</v>
      </c>
      <c r="J207">
        <f t="shared" si="30"/>
        <v>4</v>
      </c>
      <c r="K207">
        <f t="shared" si="31"/>
        <v>23</v>
      </c>
      <c r="L207">
        <f>IF(H207="FUERA DE TIEMPO",K207-VLOOKUP(B207,Ejercicios!$J$2:$K$4,2)," ")</f>
        <v>18</v>
      </c>
    </row>
    <row r="208" spans="1:12" x14ac:dyDescent="0.25">
      <c r="A208" t="s">
        <v>531</v>
      </c>
      <c r="B208" t="s">
        <v>5</v>
      </c>
      <c r="C208" s="1" t="s">
        <v>223</v>
      </c>
      <c r="D208" s="2">
        <v>41335</v>
      </c>
      <c r="F208" t="str">
        <f t="shared" si="27"/>
        <v>Dept6</v>
      </c>
      <c r="G208" s="10">
        <f>VLOOKUP(B208,Ejercicios!$J$2:$K$4,2)+C208</f>
        <v>41338</v>
      </c>
      <c r="H208" t="str">
        <f t="shared" si="28"/>
        <v>A TIEMPO</v>
      </c>
      <c r="I208">
        <f t="shared" si="29"/>
        <v>2013</v>
      </c>
      <c r="J208">
        <f t="shared" si="30"/>
        <v>2</v>
      </c>
      <c r="K208">
        <f t="shared" si="31"/>
        <v>2</v>
      </c>
      <c r="L208" t="str">
        <f>IF(H208="FUERA DE TIEMPO",K208-VLOOKUP(B208,Ejercicios!$J$2:$K$4,2)," ")</f>
        <v xml:space="preserve"> </v>
      </c>
    </row>
    <row r="209" spans="1:12" x14ac:dyDescent="0.25">
      <c r="A209" t="s">
        <v>532</v>
      </c>
      <c r="B209" t="s">
        <v>8</v>
      </c>
      <c r="C209" s="2">
        <v>41066</v>
      </c>
      <c r="D209" s="2">
        <v>41069</v>
      </c>
      <c r="F209" t="str">
        <f t="shared" si="27"/>
        <v>Dept6</v>
      </c>
      <c r="G209" s="10">
        <f>VLOOKUP(B209,Ejercicios!$J$2:$K$4,2)+C209</f>
        <v>41071</v>
      </c>
      <c r="H209" t="str">
        <f t="shared" si="28"/>
        <v>A TIEMPO</v>
      </c>
      <c r="I209">
        <f t="shared" si="29"/>
        <v>2012</v>
      </c>
      <c r="J209">
        <f t="shared" si="30"/>
        <v>6</v>
      </c>
      <c r="K209">
        <f t="shared" si="31"/>
        <v>3</v>
      </c>
      <c r="L209" t="str">
        <f>IF(H209="FUERA DE TIEMPO",K209-VLOOKUP(B209,Ejercicios!$J$2:$K$4,2)," ")</f>
        <v xml:space="preserve"> </v>
      </c>
    </row>
    <row r="210" spans="1:12" x14ac:dyDescent="0.25">
      <c r="A210" t="s">
        <v>533</v>
      </c>
      <c r="B210" t="s">
        <v>8</v>
      </c>
      <c r="C210" s="2">
        <v>40971</v>
      </c>
      <c r="D210" s="2">
        <v>41012</v>
      </c>
      <c r="F210" t="str">
        <f t="shared" si="27"/>
        <v>Dept1</v>
      </c>
      <c r="G210" s="10">
        <f>VLOOKUP(B210,Ejercicios!$J$2:$K$4,2)+C210</f>
        <v>40976</v>
      </c>
      <c r="H210" t="str">
        <f t="shared" si="28"/>
        <v>FUERA DE TIEMPO</v>
      </c>
      <c r="I210">
        <f t="shared" si="29"/>
        <v>2012</v>
      </c>
      <c r="J210">
        <f t="shared" si="30"/>
        <v>3</v>
      </c>
      <c r="K210">
        <f t="shared" si="31"/>
        <v>41</v>
      </c>
      <c r="L210">
        <f>IF(H210="FUERA DE TIEMPO",K210-VLOOKUP(B210,Ejercicios!$J$2:$K$4,2)," ")</f>
        <v>36</v>
      </c>
    </row>
    <row r="211" spans="1:12" x14ac:dyDescent="0.25">
      <c r="A211" t="s">
        <v>534</v>
      </c>
      <c r="B211" t="s">
        <v>8</v>
      </c>
      <c r="C211" s="1" t="s">
        <v>190</v>
      </c>
      <c r="D211" s="2">
        <v>41449</v>
      </c>
      <c r="F211" t="str">
        <f t="shared" si="27"/>
        <v>Dept2</v>
      </c>
      <c r="G211" s="10">
        <f>VLOOKUP(B211,Ejercicios!$J$2:$K$4,2)+C211</f>
        <v>41454</v>
      </c>
      <c r="H211" t="str">
        <f t="shared" si="28"/>
        <v>A TIEMPO</v>
      </c>
      <c r="I211">
        <f t="shared" si="29"/>
        <v>2013</v>
      </c>
      <c r="J211">
        <f t="shared" si="30"/>
        <v>6</v>
      </c>
      <c r="K211">
        <f t="shared" si="31"/>
        <v>0</v>
      </c>
      <c r="L211" t="str">
        <f>IF(H211="FUERA DE TIEMPO",K211-VLOOKUP(B211,Ejercicios!$J$2:$K$4,2)," ")</f>
        <v xml:space="preserve"> </v>
      </c>
    </row>
    <row r="212" spans="1:12" x14ac:dyDescent="0.25">
      <c r="A212" t="s">
        <v>535</v>
      </c>
      <c r="B212" t="s">
        <v>5</v>
      </c>
      <c r="C212" s="2" t="s">
        <v>319</v>
      </c>
      <c r="D212" s="2">
        <v>41378</v>
      </c>
      <c r="F212" t="str">
        <f t="shared" si="27"/>
        <v>Dept1</v>
      </c>
      <c r="G212" s="10">
        <f>VLOOKUP(B212,Ejercicios!$J$2:$K$4,2)+C212</f>
        <v>41383</v>
      </c>
      <c r="H212" t="str">
        <f t="shared" si="28"/>
        <v>A TIEMPO</v>
      </c>
      <c r="I212">
        <f t="shared" si="29"/>
        <v>2013</v>
      </c>
      <c r="J212">
        <f t="shared" si="30"/>
        <v>4</v>
      </c>
      <c r="K212">
        <f t="shared" si="31"/>
        <v>0</v>
      </c>
      <c r="L212" t="str">
        <f>IF(H212="FUERA DE TIEMPO",K212-VLOOKUP(B212,Ejercicios!$J$2:$K$4,2)," ")</f>
        <v xml:space="preserve"> </v>
      </c>
    </row>
    <row r="213" spans="1:12" x14ac:dyDescent="0.25">
      <c r="A213" t="s">
        <v>536</v>
      </c>
      <c r="B213" t="s">
        <v>7</v>
      </c>
      <c r="C213" s="2" t="s">
        <v>131</v>
      </c>
      <c r="D213" s="2">
        <v>41539</v>
      </c>
      <c r="F213" t="str">
        <f t="shared" si="27"/>
        <v>Dept6</v>
      </c>
      <c r="G213" s="10">
        <f>VLOOKUP(B213,Ejercicios!$J$2:$K$4,2)+C213</f>
        <v>41551</v>
      </c>
      <c r="H213" t="str">
        <f t="shared" si="28"/>
        <v>A TIEMPO</v>
      </c>
      <c r="I213">
        <f t="shared" si="29"/>
        <v>2013</v>
      </c>
      <c r="J213">
        <f t="shared" si="30"/>
        <v>9</v>
      </c>
      <c r="K213">
        <f t="shared" si="31"/>
        <v>3</v>
      </c>
      <c r="L213" t="str">
        <f>IF(H213="FUERA DE TIEMPO",K213-VLOOKUP(B213,Ejercicios!$J$2:$K$4,2)," ")</f>
        <v xml:space="preserve"> </v>
      </c>
    </row>
    <row r="214" spans="1:12" x14ac:dyDescent="0.25">
      <c r="A214" t="s">
        <v>537</v>
      </c>
      <c r="B214" t="s">
        <v>7</v>
      </c>
      <c r="C214" s="2">
        <v>41066</v>
      </c>
      <c r="D214" s="2">
        <v>41109</v>
      </c>
      <c r="F214" t="str">
        <f t="shared" si="27"/>
        <v>Dept4</v>
      </c>
      <c r="G214" s="10">
        <f>VLOOKUP(B214,Ejercicios!$J$2:$K$4,2)+C214</f>
        <v>41081</v>
      </c>
      <c r="H214" t="str">
        <f t="shared" si="28"/>
        <v>FUERA DE TIEMPO</v>
      </c>
      <c r="I214">
        <f t="shared" si="29"/>
        <v>2012</v>
      </c>
      <c r="J214">
        <f t="shared" si="30"/>
        <v>6</v>
      </c>
      <c r="K214">
        <f t="shared" si="31"/>
        <v>43</v>
      </c>
      <c r="L214">
        <f>IF(H214="FUERA DE TIEMPO",K214-VLOOKUP(B214,Ejercicios!$J$2:$K$4,2)," ")</f>
        <v>28</v>
      </c>
    </row>
    <row r="215" spans="1:12" x14ac:dyDescent="0.25">
      <c r="A215" t="s">
        <v>538</v>
      </c>
      <c r="B215" t="s">
        <v>5</v>
      </c>
      <c r="C215" s="2" t="s">
        <v>99</v>
      </c>
      <c r="D215" s="2">
        <v>41254</v>
      </c>
      <c r="F215" t="str">
        <f t="shared" si="27"/>
        <v>Dept4</v>
      </c>
      <c r="G215" s="10">
        <f>VLOOKUP(B215,Ejercicios!$J$2:$K$4,2)+C215</f>
        <v>41245</v>
      </c>
      <c r="H215" t="str">
        <f t="shared" si="28"/>
        <v>FUERA DE TIEMPO</v>
      </c>
      <c r="I215">
        <f t="shared" si="29"/>
        <v>2012</v>
      </c>
      <c r="J215">
        <f t="shared" si="30"/>
        <v>11</v>
      </c>
      <c r="K215">
        <f t="shared" si="31"/>
        <v>14</v>
      </c>
      <c r="L215">
        <f>IF(H215="FUERA DE TIEMPO",K215-VLOOKUP(B215,Ejercicios!$J$2:$K$4,2)," ")</f>
        <v>9</v>
      </c>
    </row>
    <row r="216" spans="1:12" x14ac:dyDescent="0.25">
      <c r="A216" t="s">
        <v>539</v>
      </c>
      <c r="B216" t="s">
        <v>8</v>
      </c>
      <c r="C216" s="1" t="s">
        <v>246</v>
      </c>
      <c r="D216" s="2">
        <v>41259</v>
      </c>
      <c r="F216" t="str">
        <f t="shared" si="27"/>
        <v>Dept4</v>
      </c>
      <c r="G216" s="10">
        <f>VLOOKUP(B216,Ejercicios!$J$2:$K$4,2)+C216</f>
        <v>41263</v>
      </c>
      <c r="H216" t="str">
        <f t="shared" si="28"/>
        <v>A TIEMPO</v>
      </c>
      <c r="I216">
        <f t="shared" si="29"/>
        <v>2012</v>
      </c>
      <c r="J216">
        <f t="shared" si="30"/>
        <v>12</v>
      </c>
      <c r="K216">
        <f t="shared" si="31"/>
        <v>1</v>
      </c>
      <c r="L216" t="str">
        <f>IF(H216="FUERA DE TIEMPO",K216-VLOOKUP(B216,Ejercicios!$J$2:$K$4,2)," ")</f>
        <v xml:space="preserve"> </v>
      </c>
    </row>
    <row r="217" spans="1:12" x14ac:dyDescent="0.25">
      <c r="A217" t="s">
        <v>540</v>
      </c>
      <c r="B217" t="s">
        <v>5</v>
      </c>
      <c r="C217" s="1" t="s">
        <v>43</v>
      </c>
      <c r="D217" s="2">
        <v>41170</v>
      </c>
      <c r="F217" t="str">
        <f t="shared" si="27"/>
        <v>Dept6</v>
      </c>
      <c r="G217" s="10">
        <f>VLOOKUP(B217,Ejercicios!$J$2:$K$4,2)+C217</f>
        <v>41171</v>
      </c>
      <c r="H217" t="str">
        <f t="shared" si="28"/>
        <v>A TIEMPO</v>
      </c>
      <c r="I217">
        <f t="shared" si="29"/>
        <v>2012</v>
      </c>
      <c r="J217">
        <f t="shared" si="30"/>
        <v>9</v>
      </c>
      <c r="K217">
        <f t="shared" si="31"/>
        <v>4</v>
      </c>
      <c r="L217" t="str">
        <f>IF(H217="FUERA DE TIEMPO",K217-VLOOKUP(B217,Ejercicios!$J$2:$K$4,2)," ")</f>
        <v xml:space="preserve"> </v>
      </c>
    </row>
    <row r="218" spans="1:12" x14ac:dyDescent="0.25">
      <c r="A218" t="s">
        <v>541</v>
      </c>
      <c r="B218" t="s">
        <v>5</v>
      </c>
      <c r="C218" s="2" t="s">
        <v>236</v>
      </c>
      <c r="D218" s="2">
        <v>40974</v>
      </c>
      <c r="F218" t="str">
        <f t="shared" si="27"/>
        <v>Dept2</v>
      </c>
      <c r="G218" s="10">
        <f>VLOOKUP(B218,Ejercicios!$J$2:$K$4,2)+C218</f>
        <v>40940</v>
      </c>
      <c r="H218" t="str">
        <f t="shared" si="28"/>
        <v>FUERA DE TIEMPO</v>
      </c>
      <c r="I218">
        <f t="shared" si="29"/>
        <v>2012</v>
      </c>
      <c r="J218">
        <f t="shared" si="30"/>
        <v>1</v>
      </c>
      <c r="K218">
        <f t="shared" si="31"/>
        <v>39</v>
      </c>
      <c r="L218">
        <f>IF(H218="FUERA DE TIEMPO",K218-VLOOKUP(B218,Ejercicios!$J$2:$K$4,2)," ")</f>
        <v>34</v>
      </c>
    </row>
    <row r="219" spans="1:12" x14ac:dyDescent="0.25">
      <c r="A219" t="s">
        <v>542</v>
      </c>
      <c r="B219" t="s">
        <v>7</v>
      </c>
      <c r="C219" s="2">
        <v>41317</v>
      </c>
      <c r="D219" s="2">
        <v>41319</v>
      </c>
      <c r="F219" t="str">
        <f t="shared" si="27"/>
        <v>Dept1</v>
      </c>
      <c r="G219" s="10">
        <f>VLOOKUP(B219,Ejercicios!$J$2:$K$4,2)+C219</f>
        <v>41332</v>
      </c>
      <c r="H219" t="str">
        <f t="shared" si="28"/>
        <v>A TIEMPO</v>
      </c>
      <c r="I219">
        <f t="shared" si="29"/>
        <v>2013</v>
      </c>
      <c r="J219">
        <f t="shared" si="30"/>
        <v>2</v>
      </c>
      <c r="K219">
        <f t="shared" si="31"/>
        <v>2</v>
      </c>
      <c r="L219" t="str">
        <f>IF(H219="FUERA DE TIEMPO",K219-VLOOKUP(B219,Ejercicios!$J$2:$K$4,2)," ")</f>
        <v xml:space="preserve"> </v>
      </c>
    </row>
    <row r="220" spans="1:12" x14ac:dyDescent="0.25">
      <c r="A220" t="s">
        <v>543</v>
      </c>
      <c r="B220" t="s">
        <v>8</v>
      </c>
      <c r="C220" s="2">
        <v>41250</v>
      </c>
      <c r="D220" s="2">
        <v>41266</v>
      </c>
      <c r="F220" t="str">
        <f t="shared" si="27"/>
        <v>Dept1</v>
      </c>
      <c r="G220" s="10">
        <f>VLOOKUP(B220,Ejercicios!$J$2:$K$4,2)+C220</f>
        <v>41255</v>
      </c>
      <c r="H220" t="str">
        <f t="shared" si="28"/>
        <v>FUERA DE TIEMPO</v>
      </c>
      <c r="I220">
        <f t="shared" si="29"/>
        <v>2012</v>
      </c>
      <c r="J220">
        <f t="shared" si="30"/>
        <v>12</v>
      </c>
      <c r="K220">
        <f t="shared" si="31"/>
        <v>16</v>
      </c>
      <c r="L220">
        <f>IF(H220="FUERA DE TIEMPO",K220-VLOOKUP(B220,Ejercicios!$J$2:$K$4,2)," ")</f>
        <v>11</v>
      </c>
    </row>
    <row r="221" spans="1:12" x14ac:dyDescent="0.25">
      <c r="A221" t="s">
        <v>544</v>
      </c>
      <c r="B221" t="s">
        <v>8</v>
      </c>
      <c r="C221" s="1" t="s">
        <v>545</v>
      </c>
      <c r="D221" s="2">
        <v>41264</v>
      </c>
      <c r="F221" t="str">
        <f t="shared" si="27"/>
        <v>Dept2</v>
      </c>
      <c r="G221" s="10">
        <f>VLOOKUP(B221,Ejercicios!$J$2:$K$4,2)+C221</f>
        <v>41265</v>
      </c>
      <c r="H221" t="str">
        <f t="shared" si="28"/>
        <v>A TIEMPO</v>
      </c>
      <c r="I221">
        <f t="shared" si="29"/>
        <v>2012</v>
      </c>
      <c r="J221">
        <f t="shared" si="30"/>
        <v>12</v>
      </c>
      <c r="K221">
        <f t="shared" si="31"/>
        <v>4</v>
      </c>
      <c r="L221" t="str">
        <f>IF(H221="FUERA DE TIEMPO",K221-VLOOKUP(B221,Ejercicios!$J$2:$K$4,2)," ")</f>
        <v xml:space="preserve"> </v>
      </c>
    </row>
    <row r="222" spans="1:12" x14ac:dyDescent="0.25">
      <c r="A222" t="s">
        <v>546</v>
      </c>
      <c r="B222" t="s">
        <v>8</v>
      </c>
      <c r="C222" s="2" t="s">
        <v>148</v>
      </c>
      <c r="D222" s="2">
        <v>41575</v>
      </c>
      <c r="F222" t="str">
        <f t="shared" si="27"/>
        <v>Dept1</v>
      </c>
      <c r="G222" s="10">
        <f>VLOOKUP(B222,Ejercicios!$J$2:$K$4,2)+C222</f>
        <v>41579</v>
      </c>
      <c r="H222" t="str">
        <f t="shared" si="28"/>
        <v>A TIEMPO</v>
      </c>
      <c r="I222">
        <f t="shared" si="29"/>
        <v>2013</v>
      </c>
      <c r="J222">
        <f t="shared" si="30"/>
        <v>10</v>
      </c>
      <c r="K222">
        <f t="shared" si="31"/>
        <v>1</v>
      </c>
      <c r="L222" t="str">
        <f>IF(H222="FUERA DE TIEMPO",K222-VLOOKUP(B222,Ejercicios!$J$2:$K$4,2)," ")</f>
        <v xml:space="preserve"> </v>
      </c>
    </row>
    <row r="223" spans="1:12" x14ac:dyDescent="0.25">
      <c r="A223" t="s">
        <v>547</v>
      </c>
      <c r="B223" t="s">
        <v>5</v>
      </c>
      <c r="C223" s="2">
        <v>41011</v>
      </c>
      <c r="D223" s="2">
        <v>41017</v>
      </c>
      <c r="F223" t="str">
        <f t="shared" si="27"/>
        <v>Dept3</v>
      </c>
      <c r="G223" s="10">
        <f>VLOOKUP(B223,Ejercicios!$J$2:$K$4,2)+C223</f>
        <v>41016</v>
      </c>
      <c r="H223" t="str">
        <f t="shared" si="28"/>
        <v>FUERA DE TIEMPO</v>
      </c>
      <c r="I223">
        <f t="shared" si="29"/>
        <v>2012</v>
      </c>
      <c r="J223">
        <f t="shared" si="30"/>
        <v>4</v>
      </c>
      <c r="K223">
        <f t="shared" si="31"/>
        <v>6</v>
      </c>
      <c r="L223">
        <f>IF(H223="FUERA DE TIEMPO",K223-VLOOKUP(B223,Ejercicios!$J$2:$K$4,2)," ")</f>
        <v>1</v>
      </c>
    </row>
    <row r="224" spans="1:12" x14ac:dyDescent="0.25">
      <c r="A224" t="s">
        <v>548</v>
      </c>
      <c r="B224" t="s">
        <v>8</v>
      </c>
      <c r="C224" s="2">
        <v>41094</v>
      </c>
      <c r="D224" s="2">
        <v>41102</v>
      </c>
      <c r="F224" t="str">
        <f t="shared" si="27"/>
        <v>Dept4</v>
      </c>
      <c r="G224" s="10">
        <f>VLOOKUP(B224,Ejercicios!$J$2:$K$4,2)+C224</f>
        <v>41099</v>
      </c>
      <c r="H224" t="str">
        <f t="shared" si="28"/>
        <v>FUERA DE TIEMPO</v>
      </c>
      <c r="I224">
        <f t="shared" si="29"/>
        <v>2012</v>
      </c>
      <c r="J224">
        <f t="shared" si="30"/>
        <v>7</v>
      </c>
      <c r="K224">
        <f t="shared" si="31"/>
        <v>8</v>
      </c>
      <c r="L224">
        <f>IF(H224="FUERA DE TIEMPO",K224-VLOOKUP(B224,Ejercicios!$J$2:$K$4,2)," ")</f>
        <v>3</v>
      </c>
    </row>
    <row r="225" spans="1:12" x14ac:dyDescent="0.25">
      <c r="A225" t="s">
        <v>549</v>
      </c>
      <c r="B225" t="s">
        <v>7</v>
      </c>
      <c r="C225" s="2" t="s">
        <v>93</v>
      </c>
      <c r="D225" s="2">
        <v>41182</v>
      </c>
      <c r="F225" t="str">
        <f t="shared" si="27"/>
        <v>Dept2</v>
      </c>
      <c r="G225" s="10">
        <f>VLOOKUP(B225,Ejercicios!$J$2:$K$4,2)+C225</f>
        <v>41196</v>
      </c>
      <c r="H225" t="str">
        <f t="shared" si="28"/>
        <v>A TIEMPO</v>
      </c>
      <c r="I225">
        <f t="shared" si="29"/>
        <v>2012</v>
      </c>
      <c r="J225">
        <f t="shared" si="30"/>
        <v>9</v>
      </c>
      <c r="K225">
        <f t="shared" si="31"/>
        <v>1</v>
      </c>
      <c r="L225" t="str">
        <f>IF(H225="FUERA DE TIEMPO",K225-VLOOKUP(B225,Ejercicios!$J$2:$K$4,2)," ")</f>
        <v xml:space="preserve"> </v>
      </c>
    </row>
    <row r="226" spans="1:12" x14ac:dyDescent="0.25">
      <c r="A226" t="s">
        <v>550</v>
      </c>
      <c r="B226" t="s">
        <v>5</v>
      </c>
      <c r="C226" s="2" t="s">
        <v>245</v>
      </c>
      <c r="D226" s="2">
        <v>41093</v>
      </c>
      <c r="F226" t="str">
        <f t="shared" si="27"/>
        <v>Dept3</v>
      </c>
      <c r="G226" s="10">
        <f>VLOOKUP(B226,Ejercicios!$J$2:$K$4,2)+C226</f>
        <v>41094</v>
      </c>
      <c r="H226" t="str">
        <f t="shared" si="28"/>
        <v>A TIEMPO</v>
      </c>
      <c r="I226">
        <f t="shared" si="29"/>
        <v>2012</v>
      </c>
      <c r="J226">
        <f t="shared" si="30"/>
        <v>6</v>
      </c>
      <c r="K226">
        <f t="shared" si="31"/>
        <v>4</v>
      </c>
      <c r="L226" t="str">
        <f>IF(H226="FUERA DE TIEMPO",K226-VLOOKUP(B226,Ejercicios!$J$2:$K$4,2)," ")</f>
        <v xml:space="preserve"> </v>
      </c>
    </row>
    <row r="227" spans="1:12" x14ac:dyDescent="0.25">
      <c r="A227" t="s">
        <v>551</v>
      </c>
      <c r="B227" t="s">
        <v>7</v>
      </c>
      <c r="C227" s="2">
        <v>41192</v>
      </c>
      <c r="D227" s="2">
        <v>41238</v>
      </c>
      <c r="F227" t="str">
        <f t="shared" si="27"/>
        <v>Dept5</v>
      </c>
      <c r="G227" s="10">
        <f>VLOOKUP(B227,Ejercicios!$J$2:$K$4,2)+C227</f>
        <v>41207</v>
      </c>
      <c r="H227" t="str">
        <f t="shared" si="28"/>
        <v>FUERA DE TIEMPO</v>
      </c>
      <c r="I227">
        <f t="shared" si="29"/>
        <v>2012</v>
      </c>
      <c r="J227">
        <f t="shared" si="30"/>
        <v>10</v>
      </c>
      <c r="K227">
        <f t="shared" si="31"/>
        <v>46</v>
      </c>
      <c r="L227">
        <f>IF(H227="FUERA DE TIEMPO",K227-VLOOKUP(B227,Ejercicios!$J$2:$K$4,2)," ")</f>
        <v>31</v>
      </c>
    </row>
    <row r="228" spans="1:12" x14ac:dyDescent="0.25">
      <c r="A228" t="s">
        <v>552</v>
      </c>
      <c r="B228" t="s">
        <v>7</v>
      </c>
      <c r="C228" s="1" t="s">
        <v>296</v>
      </c>
      <c r="D228" s="2">
        <v>41033</v>
      </c>
      <c r="F228" t="str">
        <f t="shared" si="27"/>
        <v>Dept5</v>
      </c>
      <c r="G228" s="10">
        <f>VLOOKUP(B228,Ejercicios!$J$2:$K$4,2)+C228</f>
        <v>41007</v>
      </c>
      <c r="H228" t="str">
        <f t="shared" si="28"/>
        <v>FUERA DE TIEMPO</v>
      </c>
      <c r="I228">
        <f t="shared" si="29"/>
        <v>2012</v>
      </c>
      <c r="J228">
        <f t="shared" si="30"/>
        <v>3</v>
      </c>
      <c r="K228">
        <f t="shared" si="31"/>
        <v>41</v>
      </c>
      <c r="L228">
        <f>IF(H228="FUERA DE TIEMPO",K228-VLOOKUP(B228,Ejercicios!$J$2:$K$4,2)," ")</f>
        <v>26</v>
      </c>
    </row>
    <row r="229" spans="1:12" x14ac:dyDescent="0.25">
      <c r="A229" t="s">
        <v>553</v>
      </c>
      <c r="B229" t="s">
        <v>7</v>
      </c>
      <c r="C229" s="2" t="s">
        <v>121</v>
      </c>
      <c r="D229" s="2">
        <v>41101</v>
      </c>
      <c r="F229" t="str">
        <f t="shared" si="27"/>
        <v>Dept3</v>
      </c>
      <c r="G229" s="10">
        <f>VLOOKUP(B229,Ejercicios!$J$2:$K$4,2)+C229</f>
        <v>41100</v>
      </c>
      <c r="H229" t="str">
        <f t="shared" si="28"/>
        <v>FUERA DE TIEMPO</v>
      </c>
      <c r="I229">
        <f t="shared" si="29"/>
        <v>2012</v>
      </c>
      <c r="J229">
        <f t="shared" si="30"/>
        <v>6</v>
      </c>
      <c r="K229">
        <f t="shared" si="31"/>
        <v>16</v>
      </c>
      <c r="L229">
        <f>IF(H229="FUERA DE TIEMPO",K229-VLOOKUP(B229,Ejercicios!$J$2:$K$4,2)," ")</f>
        <v>1</v>
      </c>
    </row>
    <row r="230" spans="1:12" x14ac:dyDescent="0.25">
      <c r="A230" t="s">
        <v>554</v>
      </c>
      <c r="B230" t="s">
        <v>7</v>
      </c>
      <c r="C230" s="2">
        <v>40919</v>
      </c>
      <c r="D230" s="2">
        <v>40931</v>
      </c>
      <c r="F230" t="str">
        <f t="shared" si="27"/>
        <v>Dept4</v>
      </c>
      <c r="G230" s="10">
        <f>VLOOKUP(B230,Ejercicios!$J$2:$K$4,2)+C230</f>
        <v>40934</v>
      </c>
      <c r="H230" t="str">
        <f t="shared" si="28"/>
        <v>A TIEMPO</v>
      </c>
      <c r="I230">
        <f t="shared" si="29"/>
        <v>2012</v>
      </c>
      <c r="J230">
        <f t="shared" si="30"/>
        <v>1</v>
      </c>
      <c r="K230">
        <f t="shared" si="31"/>
        <v>12</v>
      </c>
      <c r="L230" t="str">
        <f>IF(H230="FUERA DE TIEMPO",K230-VLOOKUP(B230,Ejercicios!$J$2:$K$4,2)," ")</f>
        <v xml:space="preserve"> </v>
      </c>
    </row>
    <row r="231" spans="1:12" x14ac:dyDescent="0.25">
      <c r="A231" t="s">
        <v>555</v>
      </c>
      <c r="B231" t="s">
        <v>7</v>
      </c>
      <c r="C231" s="2">
        <v>41345</v>
      </c>
      <c r="D231" s="2">
        <v>41348</v>
      </c>
      <c r="F231" t="str">
        <f t="shared" si="27"/>
        <v>Dept1</v>
      </c>
      <c r="G231" s="10">
        <f>VLOOKUP(B231,Ejercicios!$J$2:$K$4,2)+C231</f>
        <v>41360</v>
      </c>
      <c r="H231" t="str">
        <f t="shared" si="28"/>
        <v>A TIEMPO</v>
      </c>
      <c r="I231">
        <f t="shared" si="29"/>
        <v>2013</v>
      </c>
      <c r="J231">
        <f t="shared" si="30"/>
        <v>3</v>
      </c>
      <c r="K231">
        <f t="shared" si="31"/>
        <v>3</v>
      </c>
      <c r="L231" t="str">
        <f>IF(H231="FUERA DE TIEMPO",K231-VLOOKUP(B231,Ejercicios!$J$2:$K$4,2)," ")</f>
        <v xml:space="preserve"> </v>
      </c>
    </row>
    <row r="232" spans="1:12" x14ac:dyDescent="0.25">
      <c r="A232" t="s">
        <v>556</v>
      </c>
      <c r="B232" t="s">
        <v>7</v>
      </c>
      <c r="C232" s="2" t="s">
        <v>174</v>
      </c>
      <c r="D232" s="2">
        <v>41056</v>
      </c>
      <c r="F232" t="str">
        <f t="shared" si="27"/>
        <v>Dept6</v>
      </c>
      <c r="G232" s="10">
        <f>VLOOKUP(B232,Ejercicios!$J$2:$K$4,2)+C232</f>
        <v>41070</v>
      </c>
      <c r="H232" t="str">
        <f t="shared" si="28"/>
        <v>A TIEMPO</v>
      </c>
      <c r="I232">
        <f t="shared" si="29"/>
        <v>2012</v>
      </c>
      <c r="J232">
        <f t="shared" si="30"/>
        <v>5</v>
      </c>
      <c r="K232">
        <f t="shared" si="31"/>
        <v>1</v>
      </c>
      <c r="L232" t="str">
        <f>IF(H232="FUERA DE TIEMPO",K232-VLOOKUP(B232,Ejercicios!$J$2:$K$4,2)," ")</f>
        <v xml:space="preserve"> </v>
      </c>
    </row>
    <row r="233" spans="1:12" x14ac:dyDescent="0.25">
      <c r="A233" t="s">
        <v>557</v>
      </c>
      <c r="B233" t="s">
        <v>7</v>
      </c>
      <c r="C233" s="2">
        <v>41038</v>
      </c>
      <c r="D233" s="2">
        <v>41043</v>
      </c>
      <c r="F233" t="str">
        <f t="shared" si="27"/>
        <v>Dept5</v>
      </c>
      <c r="G233" s="10">
        <f>VLOOKUP(B233,Ejercicios!$J$2:$K$4,2)+C233</f>
        <v>41053</v>
      </c>
      <c r="H233" t="str">
        <f t="shared" si="28"/>
        <v>A TIEMPO</v>
      </c>
      <c r="I233">
        <f t="shared" si="29"/>
        <v>2012</v>
      </c>
      <c r="J233">
        <f t="shared" si="30"/>
        <v>5</v>
      </c>
      <c r="K233">
        <f t="shared" si="31"/>
        <v>5</v>
      </c>
      <c r="L233" t="str">
        <f>IF(H233="FUERA DE TIEMPO",K233-VLOOKUP(B233,Ejercicios!$J$2:$K$4,2)," ")</f>
        <v xml:space="preserve"> </v>
      </c>
    </row>
    <row r="234" spans="1:12" x14ac:dyDescent="0.25">
      <c r="A234" t="s">
        <v>558</v>
      </c>
      <c r="B234" t="s">
        <v>7</v>
      </c>
      <c r="C234" s="1" t="s">
        <v>280</v>
      </c>
      <c r="D234" s="2">
        <v>41112</v>
      </c>
      <c r="F234" t="str">
        <f t="shared" si="27"/>
        <v>Dept2</v>
      </c>
      <c r="G234" s="10">
        <f>VLOOKUP(B234,Ejercicios!$J$2:$K$4,2)+C234</f>
        <v>41126</v>
      </c>
      <c r="H234" t="str">
        <f t="shared" si="28"/>
        <v>A TIEMPO</v>
      </c>
      <c r="I234">
        <f t="shared" si="29"/>
        <v>2012</v>
      </c>
      <c r="J234">
        <f t="shared" si="30"/>
        <v>7</v>
      </c>
      <c r="K234">
        <f t="shared" si="31"/>
        <v>1</v>
      </c>
      <c r="L234" t="str">
        <f>IF(H234="FUERA DE TIEMPO",K234-VLOOKUP(B234,Ejercicios!$J$2:$K$4,2)," ")</f>
        <v xml:space="preserve"> </v>
      </c>
    </row>
    <row r="235" spans="1:12" x14ac:dyDescent="0.25">
      <c r="A235" t="s">
        <v>559</v>
      </c>
      <c r="B235" t="s">
        <v>7</v>
      </c>
      <c r="C235" s="2" t="s">
        <v>284</v>
      </c>
      <c r="D235" s="2">
        <v>41070</v>
      </c>
      <c r="F235" t="str">
        <f t="shared" si="27"/>
        <v>Dept3</v>
      </c>
      <c r="G235" s="10">
        <f>VLOOKUP(B235,Ejercicios!$J$2:$K$4,2)+C235</f>
        <v>41074</v>
      </c>
      <c r="H235" t="str">
        <f t="shared" si="28"/>
        <v>A TIEMPO</v>
      </c>
      <c r="I235">
        <f t="shared" si="29"/>
        <v>2012</v>
      </c>
      <c r="J235">
        <f t="shared" si="30"/>
        <v>5</v>
      </c>
      <c r="K235">
        <f t="shared" si="31"/>
        <v>11</v>
      </c>
      <c r="L235" t="str">
        <f>IF(H235="FUERA DE TIEMPO",K235-VLOOKUP(B235,Ejercicios!$J$2:$K$4,2)," ")</f>
        <v xml:space="preserve"> </v>
      </c>
    </row>
    <row r="236" spans="1:12" x14ac:dyDescent="0.25">
      <c r="A236" t="s">
        <v>560</v>
      </c>
      <c r="B236" t="s">
        <v>5</v>
      </c>
      <c r="C236" s="2" t="s">
        <v>143</v>
      </c>
      <c r="D236" s="2">
        <v>41476</v>
      </c>
      <c r="F236" t="str">
        <f t="shared" si="27"/>
        <v>Dept2</v>
      </c>
      <c r="G236" s="10">
        <f>VLOOKUP(B236,Ejercicios!$J$2:$K$4,2)+C236</f>
        <v>41480</v>
      </c>
      <c r="H236" t="str">
        <f t="shared" si="28"/>
        <v>A TIEMPO</v>
      </c>
      <c r="I236">
        <f t="shared" si="29"/>
        <v>2013</v>
      </c>
      <c r="J236">
        <f t="shared" si="30"/>
        <v>7</v>
      </c>
      <c r="K236">
        <f t="shared" si="31"/>
        <v>1</v>
      </c>
      <c r="L236" t="str">
        <f>IF(H236="FUERA DE TIEMPO",K236-VLOOKUP(B236,Ejercicios!$J$2:$K$4,2)," ")</f>
        <v xml:space="preserve"> </v>
      </c>
    </row>
    <row r="237" spans="1:12" x14ac:dyDescent="0.25">
      <c r="A237" t="s">
        <v>561</v>
      </c>
      <c r="B237" t="s">
        <v>5</v>
      </c>
      <c r="C237" s="2">
        <v>40978</v>
      </c>
      <c r="D237" s="2">
        <v>40993</v>
      </c>
      <c r="F237" t="str">
        <f t="shared" si="27"/>
        <v>Dept4</v>
      </c>
      <c r="G237" s="10">
        <f>VLOOKUP(B237,Ejercicios!$J$2:$K$4,2)+C237</f>
        <v>40983</v>
      </c>
      <c r="H237" t="str">
        <f t="shared" si="28"/>
        <v>FUERA DE TIEMPO</v>
      </c>
      <c r="I237">
        <f t="shared" si="29"/>
        <v>2012</v>
      </c>
      <c r="J237">
        <f t="shared" si="30"/>
        <v>3</v>
      </c>
      <c r="K237">
        <f t="shared" si="31"/>
        <v>15</v>
      </c>
      <c r="L237">
        <f>IF(H237="FUERA DE TIEMPO",K237-VLOOKUP(B237,Ejercicios!$J$2:$K$4,2)," ")</f>
        <v>10</v>
      </c>
    </row>
    <row r="238" spans="1:12" x14ac:dyDescent="0.25">
      <c r="A238" t="s">
        <v>562</v>
      </c>
      <c r="B238" t="s">
        <v>8</v>
      </c>
      <c r="C238" s="2" t="s">
        <v>203</v>
      </c>
      <c r="D238" s="2">
        <v>41025</v>
      </c>
      <c r="F238" t="str">
        <f t="shared" si="27"/>
        <v>Dept3</v>
      </c>
      <c r="G238" s="10">
        <f>VLOOKUP(B238,Ejercicios!$J$2:$K$4,2)+C238</f>
        <v>41022</v>
      </c>
      <c r="H238" t="str">
        <f t="shared" si="28"/>
        <v>FUERA DE TIEMPO</v>
      </c>
      <c r="I238">
        <f t="shared" si="29"/>
        <v>2012</v>
      </c>
      <c r="J238">
        <f t="shared" si="30"/>
        <v>4</v>
      </c>
      <c r="K238">
        <f t="shared" si="31"/>
        <v>8</v>
      </c>
      <c r="L238">
        <f>IF(H238="FUERA DE TIEMPO",K238-VLOOKUP(B238,Ejercicios!$J$2:$K$4,2)," ")</f>
        <v>3</v>
      </c>
    </row>
    <row r="239" spans="1:12" x14ac:dyDescent="0.25">
      <c r="A239" t="s">
        <v>563</v>
      </c>
      <c r="B239" t="s">
        <v>8</v>
      </c>
      <c r="C239" s="2">
        <v>41092</v>
      </c>
      <c r="D239" s="2">
        <v>41112</v>
      </c>
      <c r="F239" t="str">
        <f t="shared" si="27"/>
        <v>Dept6</v>
      </c>
      <c r="G239" s="10">
        <f>VLOOKUP(B239,Ejercicios!$J$2:$K$4,2)+C239</f>
        <v>41097</v>
      </c>
      <c r="H239" t="str">
        <f t="shared" si="28"/>
        <v>FUERA DE TIEMPO</v>
      </c>
      <c r="I239">
        <f t="shared" si="29"/>
        <v>2012</v>
      </c>
      <c r="J239">
        <f t="shared" si="30"/>
        <v>7</v>
      </c>
      <c r="K239">
        <f t="shared" si="31"/>
        <v>20</v>
      </c>
      <c r="L239">
        <f>IF(H239="FUERA DE TIEMPO",K239-VLOOKUP(B239,Ejercicios!$J$2:$K$4,2)," ")</f>
        <v>15</v>
      </c>
    </row>
    <row r="240" spans="1:12" x14ac:dyDescent="0.25">
      <c r="A240" t="s">
        <v>564</v>
      </c>
      <c r="B240" t="s">
        <v>8</v>
      </c>
      <c r="C240" s="2" t="s">
        <v>61</v>
      </c>
      <c r="D240" s="2">
        <v>41235</v>
      </c>
      <c r="F240" t="str">
        <f t="shared" si="27"/>
        <v>Dept1</v>
      </c>
      <c r="G240" s="10">
        <f>VLOOKUP(B240,Ejercicios!$J$2:$K$4,2)+C240</f>
        <v>41208</v>
      </c>
      <c r="H240" t="str">
        <f t="shared" si="28"/>
        <v>FUERA DE TIEMPO</v>
      </c>
      <c r="I240">
        <f t="shared" si="29"/>
        <v>2012</v>
      </c>
      <c r="J240">
        <f t="shared" si="30"/>
        <v>10</v>
      </c>
      <c r="K240">
        <f t="shared" si="31"/>
        <v>32</v>
      </c>
      <c r="L240">
        <f>IF(H240="FUERA DE TIEMPO",K240-VLOOKUP(B240,Ejercicios!$J$2:$K$4,2)," ")</f>
        <v>27</v>
      </c>
    </row>
    <row r="241" spans="1:12" x14ac:dyDescent="0.25">
      <c r="A241" t="s">
        <v>565</v>
      </c>
      <c r="B241" t="s">
        <v>8</v>
      </c>
      <c r="C241" s="2">
        <v>41433</v>
      </c>
      <c r="D241" s="2">
        <v>41452</v>
      </c>
      <c r="F241" t="str">
        <f t="shared" si="27"/>
        <v>Dept4</v>
      </c>
      <c r="G241" s="10">
        <f>VLOOKUP(B241,Ejercicios!$J$2:$K$4,2)+C241</f>
        <v>41438</v>
      </c>
      <c r="H241" t="str">
        <f t="shared" si="28"/>
        <v>FUERA DE TIEMPO</v>
      </c>
      <c r="I241">
        <f t="shared" si="29"/>
        <v>2013</v>
      </c>
      <c r="J241">
        <f t="shared" si="30"/>
        <v>6</v>
      </c>
      <c r="K241">
        <f t="shared" si="31"/>
        <v>19</v>
      </c>
      <c r="L241">
        <f>IF(H241="FUERA DE TIEMPO",K241-VLOOKUP(B241,Ejercicios!$J$2:$K$4,2)," ")</f>
        <v>14</v>
      </c>
    </row>
    <row r="242" spans="1:12" x14ac:dyDescent="0.25">
      <c r="A242" t="s">
        <v>566</v>
      </c>
      <c r="B242" t="s">
        <v>7</v>
      </c>
      <c r="C242" s="2" t="s">
        <v>48</v>
      </c>
      <c r="D242" s="2">
        <v>41572</v>
      </c>
      <c r="F242" t="str">
        <f t="shared" si="27"/>
        <v>Dept4</v>
      </c>
      <c r="G242" s="10">
        <f>VLOOKUP(B242,Ejercicios!$J$2:$K$4,2)+C242</f>
        <v>41577</v>
      </c>
      <c r="H242" t="str">
        <f t="shared" si="28"/>
        <v>A TIEMPO</v>
      </c>
      <c r="I242">
        <f t="shared" si="29"/>
        <v>2013</v>
      </c>
      <c r="J242">
        <f t="shared" si="30"/>
        <v>10</v>
      </c>
      <c r="K242">
        <f t="shared" si="31"/>
        <v>10</v>
      </c>
      <c r="L242" t="str">
        <f>IF(H242="FUERA DE TIEMPO",K242-VLOOKUP(B242,Ejercicios!$J$2:$K$4,2)," ")</f>
        <v xml:space="preserve"> </v>
      </c>
    </row>
    <row r="243" spans="1:12" x14ac:dyDescent="0.25">
      <c r="A243" t="s">
        <v>567</v>
      </c>
      <c r="B243" t="s">
        <v>8</v>
      </c>
      <c r="C243" s="2" t="s">
        <v>111</v>
      </c>
      <c r="D243" s="2">
        <v>41425</v>
      </c>
      <c r="F243" t="str">
        <f t="shared" si="27"/>
        <v>Dept6</v>
      </c>
      <c r="G243" s="10">
        <f>VLOOKUP(B243,Ejercicios!$J$2:$K$4,2)+C243</f>
        <v>41428</v>
      </c>
      <c r="H243" t="str">
        <f t="shared" si="28"/>
        <v>A TIEMPO</v>
      </c>
      <c r="I243">
        <f t="shared" si="29"/>
        <v>2013</v>
      </c>
      <c r="J243">
        <f t="shared" si="30"/>
        <v>5</v>
      </c>
      <c r="K243">
        <f t="shared" si="31"/>
        <v>2</v>
      </c>
      <c r="L243" t="str">
        <f>IF(H243="FUERA DE TIEMPO",K243-VLOOKUP(B243,Ejercicios!$J$2:$K$4,2)," ")</f>
        <v xml:space="preserve"> </v>
      </c>
    </row>
    <row r="244" spans="1:12" x14ac:dyDescent="0.25">
      <c r="A244" t="s">
        <v>568</v>
      </c>
      <c r="B244" t="s">
        <v>7</v>
      </c>
      <c r="C244" s="1" t="s">
        <v>314</v>
      </c>
      <c r="D244" s="2">
        <v>41554</v>
      </c>
      <c r="F244" t="str">
        <f t="shared" si="27"/>
        <v>Dept5</v>
      </c>
      <c r="G244" s="10">
        <f>VLOOKUP(B244,Ejercicios!$J$2:$K$4,2)+C244</f>
        <v>41547</v>
      </c>
      <c r="H244" t="str">
        <f t="shared" si="28"/>
        <v>FUERA DE TIEMPO</v>
      </c>
      <c r="I244">
        <f t="shared" si="29"/>
        <v>2013</v>
      </c>
      <c r="J244">
        <f t="shared" si="30"/>
        <v>9</v>
      </c>
      <c r="K244">
        <f t="shared" si="31"/>
        <v>22</v>
      </c>
      <c r="L244">
        <f>IF(H244="FUERA DE TIEMPO",K244-VLOOKUP(B244,Ejercicios!$J$2:$K$4,2)," ")</f>
        <v>7</v>
      </c>
    </row>
    <row r="245" spans="1:12" x14ac:dyDescent="0.25">
      <c r="A245" t="s">
        <v>569</v>
      </c>
      <c r="B245" t="s">
        <v>8</v>
      </c>
      <c r="C245" s="2">
        <v>41553</v>
      </c>
      <c r="D245" s="2">
        <v>41567</v>
      </c>
      <c r="F245" t="str">
        <f t="shared" si="27"/>
        <v>Dept1</v>
      </c>
      <c r="G245" s="10">
        <f>VLOOKUP(B245,Ejercicios!$J$2:$K$4,2)+C245</f>
        <v>41558</v>
      </c>
      <c r="H245" t="str">
        <f t="shared" si="28"/>
        <v>FUERA DE TIEMPO</v>
      </c>
      <c r="I245">
        <f t="shared" si="29"/>
        <v>2013</v>
      </c>
      <c r="J245">
        <f t="shared" si="30"/>
        <v>10</v>
      </c>
      <c r="K245">
        <f t="shared" si="31"/>
        <v>14</v>
      </c>
      <c r="L245">
        <f>IF(H245="FUERA DE TIEMPO",K245-VLOOKUP(B245,Ejercicios!$J$2:$K$4,2)," ")</f>
        <v>9</v>
      </c>
    </row>
    <row r="246" spans="1:12" x14ac:dyDescent="0.25">
      <c r="A246" t="s">
        <v>570</v>
      </c>
      <c r="B246" t="s">
        <v>7</v>
      </c>
      <c r="C246" s="2">
        <v>41493</v>
      </c>
      <c r="D246" s="2">
        <v>41537</v>
      </c>
      <c r="F246" t="str">
        <f t="shared" si="27"/>
        <v>Dept3</v>
      </c>
      <c r="G246" s="10">
        <f>VLOOKUP(B246,Ejercicios!$J$2:$K$4,2)+C246</f>
        <v>41508</v>
      </c>
      <c r="H246" t="str">
        <f t="shared" si="28"/>
        <v>FUERA DE TIEMPO</v>
      </c>
      <c r="I246">
        <f t="shared" si="29"/>
        <v>2013</v>
      </c>
      <c r="J246">
        <f t="shared" si="30"/>
        <v>8</v>
      </c>
      <c r="K246">
        <f t="shared" si="31"/>
        <v>44</v>
      </c>
      <c r="L246">
        <f>IF(H246="FUERA DE TIEMPO",K246-VLOOKUP(B246,Ejercicios!$J$2:$K$4,2)," ")</f>
        <v>29</v>
      </c>
    </row>
    <row r="247" spans="1:12" x14ac:dyDescent="0.25">
      <c r="A247" t="s">
        <v>571</v>
      </c>
      <c r="B247" t="s">
        <v>7</v>
      </c>
      <c r="C247" s="2">
        <v>41129</v>
      </c>
      <c r="D247" s="2">
        <v>41130</v>
      </c>
      <c r="F247" t="str">
        <f t="shared" si="27"/>
        <v>Dept4</v>
      </c>
      <c r="G247" s="10">
        <f>VLOOKUP(B247,Ejercicios!$J$2:$K$4,2)+C247</f>
        <v>41144</v>
      </c>
      <c r="H247" t="str">
        <f t="shared" si="28"/>
        <v>A TIEMPO</v>
      </c>
      <c r="I247">
        <f t="shared" si="29"/>
        <v>2012</v>
      </c>
      <c r="J247">
        <f t="shared" si="30"/>
        <v>8</v>
      </c>
      <c r="K247">
        <f t="shared" si="31"/>
        <v>1</v>
      </c>
      <c r="L247" t="str">
        <f>IF(H247="FUERA DE TIEMPO",K247-VLOOKUP(B247,Ejercicios!$J$2:$K$4,2)," ")</f>
        <v xml:space="preserve"> </v>
      </c>
    </row>
    <row r="248" spans="1:12" x14ac:dyDescent="0.25">
      <c r="A248" t="s">
        <v>572</v>
      </c>
      <c r="B248" t="s">
        <v>5</v>
      </c>
      <c r="C248" s="2">
        <v>41009</v>
      </c>
      <c r="D248" s="2">
        <v>41010</v>
      </c>
      <c r="F248" t="str">
        <f t="shared" si="27"/>
        <v>Dept5</v>
      </c>
      <c r="G248" s="10">
        <f>VLOOKUP(B248,Ejercicios!$J$2:$K$4,2)+C248</f>
        <v>41014</v>
      </c>
      <c r="H248" t="str">
        <f t="shared" si="28"/>
        <v>A TIEMPO</v>
      </c>
      <c r="I248">
        <f t="shared" si="29"/>
        <v>2012</v>
      </c>
      <c r="J248">
        <f t="shared" si="30"/>
        <v>4</v>
      </c>
      <c r="K248">
        <f t="shared" si="31"/>
        <v>1</v>
      </c>
      <c r="L248" t="str">
        <f>IF(H248="FUERA DE TIEMPO",K248-VLOOKUP(B248,Ejercicios!$J$2:$K$4,2)," ")</f>
        <v xml:space="preserve"> </v>
      </c>
    </row>
    <row r="249" spans="1:12" x14ac:dyDescent="0.25">
      <c r="A249" t="s">
        <v>573</v>
      </c>
      <c r="B249" t="s">
        <v>8</v>
      </c>
      <c r="C249" s="2">
        <v>41185</v>
      </c>
      <c r="D249" s="2">
        <v>41223</v>
      </c>
      <c r="F249" t="str">
        <f t="shared" si="27"/>
        <v>Dept2</v>
      </c>
      <c r="G249" s="10">
        <f>VLOOKUP(B249,Ejercicios!$J$2:$K$4,2)+C249</f>
        <v>41190</v>
      </c>
      <c r="H249" t="str">
        <f t="shared" si="28"/>
        <v>FUERA DE TIEMPO</v>
      </c>
      <c r="I249">
        <f t="shared" si="29"/>
        <v>2012</v>
      </c>
      <c r="J249">
        <f t="shared" si="30"/>
        <v>10</v>
      </c>
      <c r="K249">
        <f t="shared" si="31"/>
        <v>38</v>
      </c>
      <c r="L249">
        <f>IF(H249="FUERA DE TIEMPO",K249-VLOOKUP(B249,Ejercicios!$J$2:$K$4,2)," ")</f>
        <v>33</v>
      </c>
    </row>
    <row r="250" spans="1:12" x14ac:dyDescent="0.25">
      <c r="A250" t="s">
        <v>574</v>
      </c>
      <c r="B250" t="s">
        <v>8</v>
      </c>
      <c r="C250" s="2">
        <v>41428</v>
      </c>
      <c r="D250" s="2">
        <v>41440</v>
      </c>
      <c r="F250" t="str">
        <f t="shared" si="27"/>
        <v>Dept6</v>
      </c>
      <c r="G250" s="10">
        <f>VLOOKUP(B250,Ejercicios!$J$2:$K$4,2)+C250</f>
        <v>41433</v>
      </c>
      <c r="H250" t="str">
        <f t="shared" si="28"/>
        <v>FUERA DE TIEMPO</v>
      </c>
      <c r="I250">
        <f t="shared" si="29"/>
        <v>2013</v>
      </c>
      <c r="J250">
        <f t="shared" si="30"/>
        <v>6</v>
      </c>
      <c r="K250">
        <f t="shared" si="31"/>
        <v>12</v>
      </c>
      <c r="L250">
        <f>IF(H250="FUERA DE TIEMPO",K250-VLOOKUP(B250,Ejercicios!$J$2:$K$4,2)," ")</f>
        <v>7</v>
      </c>
    </row>
    <row r="251" spans="1:12" x14ac:dyDescent="0.25">
      <c r="A251" t="s">
        <v>575</v>
      </c>
      <c r="B251" t="s">
        <v>5</v>
      </c>
      <c r="C251" s="2">
        <v>41008</v>
      </c>
      <c r="D251" s="2">
        <v>41010</v>
      </c>
      <c r="F251" t="str">
        <f t="shared" si="27"/>
        <v>Dept4</v>
      </c>
      <c r="G251" s="10">
        <f>VLOOKUP(B251,Ejercicios!$J$2:$K$4,2)+C251</f>
        <v>41013</v>
      </c>
      <c r="H251" t="str">
        <f t="shared" si="28"/>
        <v>A TIEMPO</v>
      </c>
      <c r="I251">
        <f t="shared" si="29"/>
        <v>2012</v>
      </c>
      <c r="J251">
        <f t="shared" si="30"/>
        <v>4</v>
      </c>
      <c r="K251">
        <f t="shared" si="31"/>
        <v>2</v>
      </c>
      <c r="L251" t="str">
        <f>IF(H251="FUERA DE TIEMPO",K251-VLOOKUP(B251,Ejercicios!$J$2:$K$4,2)," ")</f>
        <v xml:space="preserve"> </v>
      </c>
    </row>
    <row r="252" spans="1:12" x14ac:dyDescent="0.25">
      <c r="A252" t="s">
        <v>576</v>
      </c>
      <c r="B252" t="s">
        <v>5</v>
      </c>
      <c r="C252" s="1" t="s">
        <v>153</v>
      </c>
      <c r="D252" s="2">
        <v>41543</v>
      </c>
      <c r="F252" t="str">
        <f t="shared" si="27"/>
        <v>Dept1</v>
      </c>
      <c r="G252" s="10">
        <f>VLOOKUP(B252,Ejercicios!$J$2:$K$4,2)+C252</f>
        <v>41506</v>
      </c>
      <c r="H252" t="str">
        <f t="shared" si="28"/>
        <v>FUERA DE TIEMPO</v>
      </c>
      <c r="I252">
        <f t="shared" si="29"/>
        <v>2013</v>
      </c>
      <c r="J252">
        <f t="shared" si="30"/>
        <v>8</v>
      </c>
      <c r="K252">
        <f t="shared" si="31"/>
        <v>42</v>
      </c>
      <c r="L252">
        <f>IF(H252="FUERA DE TIEMPO",K252-VLOOKUP(B252,Ejercicios!$J$2:$K$4,2)," ")</f>
        <v>37</v>
      </c>
    </row>
    <row r="253" spans="1:12" x14ac:dyDescent="0.25">
      <c r="A253" t="s">
        <v>577</v>
      </c>
      <c r="B253" t="s">
        <v>8</v>
      </c>
      <c r="C253" s="2" t="s">
        <v>44</v>
      </c>
      <c r="D253" s="2">
        <v>41350</v>
      </c>
      <c r="F253" t="str">
        <f t="shared" si="27"/>
        <v>Dept2</v>
      </c>
      <c r="G253" s="10">
        <f>VLOOKUP(B253,Ejercicios!$J$2:$K$4,2)+C253</f>
        <v>41353</v>
      </c>
      <c r="H253" t="str">
        <f t="shared" si="28"/>
        <v>A TIEMPO</v>
      </c>
      <c r="I253">
        <f t="shared" si="29"/>
        <v>2013</v>
      </c>
      <c r="J253">
        <f t="shared" si="30"/>
        <v>3</v>
      </c>
      <c r="K253">
        <f t="shared" si="31"/>
        <v>2</v>
      </c>
      <c r="L253" t="str">
        <f>IF(H253="FUERA DE TIEMPO",K253-VLOOKUP(B253,Ejercicios!$J$2:$K$4,2)," ")</f>
        <v xml:space="preserve"> </v>
      </c>
    </row>
    <row r="254" spans="1:12" x14ac:dyDescent="0.25">
      <c r="A254" t="s">
        <v>578</v>
      </c>
      <c r="B254" t="s">
        <v>5</v>
      </c>
      <c r="C254" s="1" t="s">
        <v>121</v>
      </c>
      <c r="D254" s="2">
        <v>41086</v>
      </c>
      <c r="F254" t="str">
        <f t="shared" si="27"/>
        <v>Dept1</v>
      </c>
      <c r="G254" s="10">
        <f>VLOOKUP(B254,Ejercicios!$J$2:$K$4,2)+C254</f>
        <v>41090</v>
      </c>
      <c r="H254" t="str">
        <f t="shared" si="28"/>
        <v>A TIEMPO</v>
      </c>
      <c r="I254">
        <f t="shared" si="29"/>
        <v>2012</v>
      </c>
      <c r="J254">
        <f t="shared" si="30"/>
        <v>6</v>
      </c>
      <c r="K254">
        <f t="shared" si="31"/>
        <v>1</v>
      </c>
      <c r="L254" t="str">
        <f>IF(H254="FUERA DE TIEMPO",K254-VLOOKUP(B254,Ejercicios!$J$2:$K$4,2)," ")</f>
        <v xml:space="preserve"> </v>
      </c>
    </row>
    <row r="255" spans="1:12" x14ac:dyDescent="0.25">
      <c r="A255" t="s">
        <v>579</v>
      </c>
      <c r="B255" t="s">
        <v>5</v>
      </c>
      <c r="C255" s="2" t="s">
        <v>132</v>
      </c>
      <c r="D255" s="2">
        <v>41520</v>
      </c>
      <c r="F255" t="str">
        <f t="shared" si="27"/>
        <v>Dept5</v>
      </c>
      <c r="G255" s="10">
        <f>VLOOKUP(B255,Ejercicios!$J$2:$K$4,2)+C255</f>
        <v>41512</v>
      </c>
      <c r="H255" t="str">
        <f t="shared" si="28"/>
        <v>FUERA DE TIEMPO</v>
      </c>
      <c r="I255">
        <f t="shared" si="29"/>
        <v>2013</v>
      </c>
      <c r="J255">
        <f t="shared" si="30"/>
        <v>8</v>
      </c>
      <c r="K255">
        <f t="shared" si="31"/>
        <v>13</v>
      </c>
      <c r="L255">
        <f>IF(H255="FUERA DE TIEMPO",K255-VLOOKUP(B255,Ejercicios!$J$2:$K$4,2)," ")</f>
        <v>8</v>
      </c>
    </row>
    <row r="256" spans="1:12" x14ac:dyDescent="0.25">
      <c r="A256" t="s">
        <v>580</v>
      </c>
      <c r="B256" t="s">
        <v>8</v>
      </c>
      <c r="C256" s="2">
        <v>41031</v>
      </c>
      <c r="D256" s="2">
        <v>41039</v>
      </c>
      <c r="F256" t="str">
        <f t="shared" si="27"/>
        <v>Dept2</v>
      </c>
      <c r="G256" s="10">
        <f>VLOOKUP(B256,Ejercicios!$J$2:$K$4,2)+C256</f>
        <v>41036</v>
      </c>
      <c r="H256" t="str">
        <f t="shared" si="28"/>
        <v>FUERA DE TIEMPO</v>
      </c>
      <c r="I256">
        <f t="shared" si="29"/>
        <v>2012</v>
      </c>
      <c r="J256">
        <f t="shared" si="30"/>
        <v>5</v>
      </c>
      <c r="K256">
        <f t="shared" si="31"/>
        <v>8</v>
      </c>
      <c r="L256">
        <f>IF(H256="FUERA DE TIEMPO",K256-VLOOKUP(B256,Ejercicios!$J$2:$K$4,2)," ")</f>
        <v>3</v>
      </c>
    </row>
    <row r="257" spans="1:12" x14ac:dyDescent="0.25">
      <c r="A257" t="s">
        <v>581</v>
      </c>
      <c r="B257" t="s">
        <v>7</v>
      </c>
      <c r="C257" s="2" t="s">
        <v>117</v>
      </c>
      <c r="D257" s="2">
        <v>41428</v>
      </c>
      <c r="F257" t="str">
        <f t="shared" si="27"/>
        <v>Dept2</v>
      </c>
      <c r="G257" s="10">
        <f>VLOOKUP(B257,Ejercicios!$J$2:$K$4,2)+C257</f>
        <v>41394</v>
      </c>
      <c r="H257" t="str">
        <f t="shared" si="28"/>
        <v>FUERA DE TIEMPO</v>
      </c>
      <c r="I257">
        <f t="shared" si="29"/>
        <v>2013</v>
      </c>
      <c r="J257">
        <f t="shared" si="30"/>
        <v>4</v>
      </c>
      <c r="K257">
        <f t="shared" si="31"/>
        <v>49</v>
      </c>
      <c r="L257">
        <f>IF(H257="FUERA DE TIEMPO",K257-VLOOKUP(B257,Ejercicios!$J$2:$K$4,2)," ")</f>
        <v>34</v>
      </c>
    </row>
    <row r="258" spans="1:12" x14ac:dyDescent="0.25">
      <c r="A258" t="s">
        <v>582</v>
      </c>
      <c r="B258" t="s">
        <v>7</v>
      </c>
      <c r="C258" s="2" t="s">
        <v>147</v>
      </c>
      <c r="D258" s="2">
        <v>41241</v>
      </c>
      <c r="F258" t="str">
        <f t="shared" si="27"/>
        <v>Dept3</v>
      </c>
      <c r="G258" s="10">
        <f>VLOOKUP(B258,Ejercicios!$J$2:$K$4,2)+C258</f>
        <v>41246</v>
      </c>
      <c r="H258" t="str">
        <f t="shared" si="28"/>
        <v>A TIEMPO</v>
      </c>
      <c r="I258">
        <f t="shared" si="29"/>
        <v>2012</v>
      </c>
      <c r="J258">
        <f t="shared" si="30"/>
        <v>11</v>
      </c>
      <c r="K258">
        <f t="shared" si="31"/>
        <v>10</v>
      </c>
      <c r="L258" t="str">
        <f>IF(H258="FUERA DE TIEMPO",K258-VLOOKUP(B258,Ejercicios!$J$2:$K$4,2)," ")</f>
        <v xml:space="preserve"> </v>
      </c>
    </row>
    <row r="259" spans="1:12" x14ac:dyDescent="0.25">
      <c r="A259" t="s">
        <v>583</v>
      </c>
      <c r="B259" t="s">
        <v>7</v>
      </c>
      <c r="C259" s="2" t="s">
        <v>260</v>
      </c>
      <c r="D259" s="2">
        <v>41454</v>
      </c>
      <c r="F259" t="str">
        <f t="shared" ref="F259:F322" si="32">LEFT(A259,5)</f>
        <v>Dept6</v>
      </c>
      <c r="G259" s="10">
        <f>VLOOKUP(B259,Ejercicios!$J$2:$K$4,2)+C259</f>
        <v>41468</v>
      </c>
      <c r="H259" t="str">
        <f t="shared" ref="H259:H322" si="33">IF(G259&gt;=D259,"A TIEMPO","FUERA DE TIEMPO")</f>
        <v>A TIEMPO</v>
      </c>
      <c r="I259">
        <f t="shared" ref="I259:I322" si="34">YEAR(C259)</f>
        <v>2013</v>
      </c>
      <c r="J259">
        <f t="shared" ref="J259:J322" si="35">MONTH(C259)</f>
        <v>6</v>
      </c>
      <c r="K259">
        <f t="shared" ref="K259:K322" si="36">D259-C259</f>
        <v>1</v>
      </c>
      <c r="L259" t="str">
        <f>IF(H259="FUERA DE TIEMPO",K259-VLOOKUP(B259,Ejercicios!$J$2:$K$4,2)," ")</f>
        <v xml:space="preserve"> </v>
      </c>
    </row>
    <row r="260" spans="1:12" x14ac:dyDescent="0.25">
      <c r="A260" t="s">
        <v>584</v>
      </c>
      <c r="B260" t="s">
        <v>5</v>
      </c>
      <c r="C260" s="2">
        <v>41091</v>
      </c>
      <c r="D260" s="2">
        <v>41092</v>
      </c>
      <c r="F260" t="str">
        <f t="shared" si="32"/>
        <v>Dept2</v>
      </c>
      <c r="G260" s="10">
        <f>VLOOKUP(B260,Ejercicios!$J$2:$K$4,2)+C260</f>
        <v>41096</v>
      </c>
      <c r="H260" t="str">
        <f t="shared" si="33"/>
        <v>A TIEMPO</v>
      </c>
      <c r="I260">
        <f t="shared" si="34"/>
        <v>2012</v>
      </c>
      <c r="J260">
        <f t="shared" si="35"/>
        <v>7</v>
      </c>
      <c r="K260">
        <f t="shared" si="36"/>
        <v>1</v>
      </c>
      <c r="L260" t="str">
        <f>IF(H260="FUERA DE TIEMPO",K260-VLOOKUP(B260,Ejercicios!$J$2:$K$4,2)," ")</f>
        <v xml:space="preserve"> </v>
      </c>
    </row>
    <row r="261" spans="1:12" x14ac:dyDescent="0.25">
      <c r="A261" t="s">
        <v>585</v>
      </c>
      <c r="B261" t="s">
        <v>8</v>
      </c>
      <c r="C261" s="1" t="s">
        <v>140</v>
      </c>
      <c r="D261" s="2">
        <v>41510</v>
      </c>
      <c r="F261" t="str">
        <f t="shared" si="32"/>
        <v>Dept5</v>
      </c>
      <c r="G261" s="10">
        <f>VLOOKUP(B261,Ejercicios!$J$2:$K$4,2)+C261</f>
        <v>41515</v>
      </c>
      <c r="H261" t="str">
        <f t="shared" si="33"/>
        <v>A TIEMPO</v>
      </c>
      <c r="I261">
        <f t="shared" si="34"/>
        <v>2013</v>
      </c>
      <c r="J261">
        <f t="shared" si="35"/>
        <v>8</v>
      </c>
      <c r="K261">
        <f t="shared" si="36"/>
        <v>0</v>
      </c>
      <c r="L261" t="str">
        <f>IF(H261="FUERA DE TIEMPO",K261-VLOOKUP(B261,Ejercicios!$J$2:$K$4,2)," ")</f>
        <v xml:space="preserve"> </v>
      </c>
    </row>
    <row r="262" spans="1:12" x14ac:dyDescent="0.25">
      <c r="A262" t="s">
        <v>586</v>
      </c>
      <c r="B262" t="s">
        <v>7</v>
      </c>
      <c r="C262" s="2" t="s">
        <v>90</v>
      </c>
      <c r="D262" s="2">
        <v>41647</v>
      </c>
      <c r="F262" t="str">
        <f t="shared" si="32"/>
        <v>Dept2</v>
      </c>
      <c r="G262" s="10">
        <f>VLOOKUP(B262,Ejercicios!$J$2:$K$4,2)+C262</f>
        <v>41652</v>
      </c>
      <c r="H262" t="str">
        <f t="shared" si="33"/>
        <v>A TIEMPO</v>
      </c>
      <c r="I262">
        <f t="shared" si="34"/>
        <v>2013</v>
      </c>
      <c r="J262">
        <f t="shared" si="35"/>
        <v>12</v>
      </c>
      <c r="K262">
        <f t="shared" si="36"/>
        <v>10</v>
      </c>
      <c r="L262" t="str">
        <f>IF(H262="FUERA DE TIEMPO",K262-VLOOKUP(B262,Ejercicios!$J$2:$K$4,2)," ")</f>
        <v xml:space="preserve"> </v>
      </c>
    </row>
    <row r="263" spans="1:12" x14ac:dyDescent="0.25">
      <c r="A263" t="s">
        <v>587</v>
      </c>
      <c r="B263" t="s">
        <v>5</v>
      </c>
      <c r="C263" s="2">
        <v>41522</v>
      </c>
      <c r="D263" s="2">
        <v>41537</v>
      </c>
      <c r="F263" t="str">
        <f t="shared" si="32"/>
        <v>Dept1</v>
      </c>
      <c r="G263" s="10">
        <f>VLOOKUP(B263,Ejercicios!$J$2:$K$4,2)+C263</f>
        <v>41527</v>
      </c>
      <c r="H263" t="str">
        <f t="shared" si="33"/>
        <v>FUERA DE TIEMPO</v>
      </c>
      <c r="I263">
        <f t="shared" si="34"/>
        <v>2013</v>
      </c>
      <c r="J263">
        <f t="shared" si="35"/>
        <v>9</v>
      </c>
      <c r="K263">
        <f t="shared" si="36"/>
        <v>15</v>
      </c>
      <c r="L263">
        <f>IF(H263="FUERA DE TIEMPO",K263-VLOOKUP(B263,Ejercicios!$J$2:$K$4,2)," ")</f>
        <v>10</v>
      </c>
    </row>
    <row r="264" spans="1:12" x14ac:dyDescent="0.25">
      <c r="A264" t="s">
        <v>588</v>
      </c>
      <c r="B264" t="s">
        <v>7</v>
      </c>
      <c r="C264" s="2" t="s">
        <v>294</v>
      </c>
      <c r="D264" s="2">
        <v>41634</v>
      </c>
      <c r="F264" t="str">
        <f t="shared" si="32"/>
        <v>Dept2</v>
      </c>
      <c r="G264" s="10">
        <f>VLOOKUP(B264,Ejercicios!$J$2:$K$4,2)+C264</f>
        <v>41647</v>
      </c>
      <c r="H264" t="str">
        <f t="shared" si="33"/>
        <v>A TIEMPO</v>
      </c>
      <c r="I264">
        <f t="shared" si="34"/>
        <v>2013</v>
      </c>
      <c r="J264">
        <f t="shared" si="35"/>
        <v>12</v>
      </c>
      <c r="K264">
        <f t="shared" si="36"/>
        <v>2</v>
      </c>
      <c r="L264" t="str">
        <f>IF(H264="FUERA DE TIEMPO",K264-VLOOKUP(B264,Ejercicios!$J$2:$K$4,2)," ")</f>
        <v xml:space="preserve"> </v>
      </c>
    </row>
    <row r="265" spans="1:12" x14ac:dyDescent="0.25">
      <c r="A265" t="s">
        <v>589</v>
      </c>
      <c r="B265" t="s">
        <v>8</v>
      </c>
      <c r="C265" s="2" t="s">
        <v>274</v>
      </c>
      <c r="D265" s="2">
        <v>41329</v>
      </c>
      <c r="F265" t="str">
        <f t="shared" si="32"/>
        <v>Dept2</v>
      </c>
      <c r="G265" s="10">
        <f>VLOOKUP(B265,Ejercicios!$J$2:$K$4,2)+C265</f>
        <v>41333</v>
      </c>
      <c r="H265" t="str">
        <f t="shared" si="33"/>
        <v>A TIEMPO</v>
      </c>
      <c r="I265">
        <f t="shared" si="34"/>
        <v>2013</v>
      </c>
      <c r="J265">
        <f t="shared" si="35"/>
        <v>2</v>
      </c>
      <c r="K265">
        <f t="shared" si="36"/>
        <v>1</v>
      </c>
      <c r="L265" t="str">
        <f>IF(H265="FUERA DE TIEMPO",K265-VLOOKUP(B265,Ejercicios!$J$2:$K$4,2)," ")</f>
        <v xml:space="preserve"> </v>
      </c>
    </row>
    <row r="266" spans="1:12" x14ac:dyDescent="0.25">
      <c r="A266" t="s">
        <v>590</v>
      </c>
      <c r="B266" t="s">
        <v>5</v>
      </c>
      <c r="C266" s="2" t="s">
        <v>191</v>
      </c>
      <c r="D266" s="2">
        <v>41554</v>
      </c>
      <c r="F266" t="str">
        <f t="shared" si="32"/>
        <v>Dept2</v>
      </c>
      <c r="G266" s="10">
        <f>VLOOKUP(B266,Ejercicios!$J$2:$K$4,2)+C266</f>
        <v>41549</v>
      </c>
      <c r="H266" t="str">
        <f t="shared" si="33"/>
        <v>FUERA DE TIEMPO</v>
      </c>
      <c r="I266">
        <f t="shared" si="34"/>
        <v>2013</v>
      </c>
      <c r="J266">
        <f t="shared" si="35"/>
        <v>9</v>
      </c>
      <c r="K266">
        <f t="shared" si="36"/>
        <v>10</v>
      </c>
      <c r="L266">
        <f>IF(H266="FUERA DE TIEMPO",K266-VLOOKUP(B266,Ejercicios!$J$2:$K$4,2)," ")</f>
        <v>5</v>
      </c>
    </row>
    <row r="267" spans="1:12" x14ac:dyDescent="0.25">
      <c r="A267" t="s">
        <v>591</v>
      </c>
      <c r="B267" t="s">
        <v>8</v>
      </c>
      <c r="C267" s="2" t="s">
        <v>51</v>
      </c>
      <c r="D267" s="2">
        <v>41578</v>
      </c>
      <c r="F267" t="str">
        <f t="shared" si="32"/>
        <v>Dept2</v>
      </c>
      <c r="G267" s="10">
        <f>VLOOKUP(B267,Ejercicios!$J$2:$K$4,2)+C267</f>
        <v>41577</v>
      </c>
      <c r="H267" t="str">
        <f t="shared" si="33"/>
        <v>FUERA DE TIEMPO</v>
      </c>
      <c r="I267">
        <f t="shared" si="34"/>
        <v>2013</v>
      </c>
      <c r="J267">
        <f t="shared" si="35"/>
        <v>10</v>
      </c>
      <c r="K267">
        <f t="shared" si="36"/>
        <v>6</v>
      </c>
      <c r="L267">
        <f>IF(H267="FUERA DE TIEMPO",K267-VLOOKUP(B267,Ejercicios!$J$2:$K$4,2)," ")</f>
        <v>1</v>
      </c>
    </row>
    <row r="268" spans="1:12" x14ac:dyDescent="0.25">
      <c r="A268" t="s">
        <v>592</v>
      </c>
      <c r="B268" t="s">
        <v>7</v>
      </c>
      <c r="C268" s="2">
        <v>41367</v>
      </c>
      <c r="D268" s="2">
        <v>41405</v>
      </c>
      <c r="F268" t="str">
        <f t="shared" si="32"/>
        <v>Dept4</v>
      </c>
      <c r="G268" s="10">
        <f>VLOOKUP(B268,Ejercicios!$J$2:$K$4,2)+C268</f>
        <v>41382</v>
      </c>
      <c r="H268" t="str">
        <f t="shared" si="33"/>
        <v>FUERA DE TIEMPO</v>
      </c>
      <c r="I268">
        <f t="shared" si="34"/>
        <v>2013</v>
      </c>
      <c r="J268">
        <f t="shared" si="35"/>
        <v>4</v>
      </c>
      <c r="K268">
        <f t="shared" si="36"/>
        <v>38</v>
      </c>
      <c r="L268">
        <f>IF(H268="FUERA DE TIEMPO",K268-VLOOKUP(B268,Ejercicios!$J$2:$K$4,2)," ")</f>
        <v>23</v>
      </c>
    </row>
    <row r="269" spans="1:12" x14ac:dyDescent="0.25">
      <c r="A269" t="s">
        <v>593</v>
      </c>
      <c r="B269" t="s">
        <v>8</v>
      </c>
      <c r="C269" s="2" t="s">
        <v>97</v>
      </c>
      <c r="D269" s="2">
        <v>41175</v>
      </c>
      <c r="F269" t="str">
        <f t="shared" si="32"/>
        <v>Dept3</v>
      </c>
      <c r="G269" s="10">
        <f>VLOOKUP(B269,Ejercicios!$J$2:$K$4,2)+C269</f>
        <v>41172</v>
      </c>
      <c r="H269" t="str">
        <f t="shared" si="33"/>
        <v>FUERA DE TIEMPO</v>
      </c>
      <c r="I269">
        <f t="shared" si="34"/>
        <v>2012</v>
      </c>
      <c r="J269">
        <f t="shared" si="35"/>
        <v>9</v>
      </c>
      <c r="K269">
        <f t="shared" si="36"/>
        <v>8</v>
      </c>
      <c r="L269">
        <f>IF(H269="FUERA DE TIEMPO",K269-VLOOKUP(B269,Ejercicios!$J$2:$K$4,2)," ")</f>
        <v>3</v>
      </c>
    </row>
    <row r="270" spans="1:12" x14ac:dyDescent="0.25">
      <c r="A270" t="s">
        <v>594</v>
      </c>
      <c r="B270" t="s">
        <v>7</v>
      </c>
      <c r="C270" s="2">
        <v>41610</v>
      </c>
      <c r="D270" s="2">
        <v>41618</v>
      </c>
      <c r="F270" t="str">
        <f t="shared" si="32"/>
        <v>Dept5</v>
      </c>
      <c r="G270" s="10">
        <f>VLOOKUP(B270,Ejercicios!$J$2:$K$4,2)+C270</f>
        <v>41625</v>
      </c>
      <c r="H270" t="str">
        <f t="shared" si="33"/>
        <v>A TIEMPO</v>
      </c>
      <c r="I270">
        <f t="shared" si="34"/>
        <v>2013</v>
      </c>
      <c r="J270">
        <f t="shared" si="35"/>
        <v>12</v>
      </c>
      <c r="K270">
        <f t="shared" si="36"/>
        <v>8</v>
      </c>
      <c r="L270" t="str">
        <f>IF(H270="FUERA DE TIEMPO",K270-VLOOKUP(B270,Ejercicios!$J$2:$K$4,2)," ")</f>
        <v xml:space="preserve"> </v>
      </c>
    </row>
    <row r="271" spans="1:12" x14ac:dyDescent="0.25">
      <c r="A271" t="s">
        <v>595</v>
      </c>
      <c r="B271" t="s">
        <v>7</v>
      </c>
      <c r="C271" s="2" t="s">
        <v>125</v>
      </c>
      <c r="D271" s="2">
        <v>41169</v>
      </c>
      <c r="F271" t="str">
        <f t="shared" si="32"/>
        <v>Dept3</v>
      </c>
      <c r="G271" s="10">
        <f>VLOOKUP(B271,Ejercicios!$J$2:$K$4,2)+C271</f>
        <v>41183</v>
      </c>
      <c r="H271" t="str">
        <f t="shared" si="33"/>
        <v>A TIEMPO</v>
      </c>
      <c r="I271">
        <f t="shared" si="34"/>
        <v>2012</v>
      </c>
      <c r="J271">
        <f t="shared" si="35"/>
        <v>9</v>
      </c>
      <c r="K271">
        <f t="shared" si="36"/>
        <v>1</v>
      </c>
      <c r="L271" t="str">
        <f>IF(H271="FUERA DE TIEMPO",K271-VLOOKUP(B271,Ejercicios!$J$2:$K$4,2)," ")</f>
        <v xml:space="preserve"> </v>
      </c>
    </row>
    <row r="272" spans="1:12" x14ac:dyDescent="0.25">
      <c r="A272" t="s">
        <v>596</v>
      </c>
      <c r="B272" t="s">
        <v>8</v>
      </c>
      <c r="C272" s="1" t="s">
        <v>597</v>
      </c>
      <c r="D272" s="2">
        <v>41341</v>
      </c>
      <c r="F272" t="str">
        <f t="shared" si="32"/>
        <v>Dept5</v>
      </c>
      <c r="G272" s="10">
        <f>VLOOKUP(B272,Ejercicios!$J$2:$K$4,2)+C272</f>
        <v>41299</v>
      </c>
      <c r="H272" t="str">
        <f t="shared" si="33"/>
        <v>FUERA DE TIEMPO</v>
      </c>
      <c r="I272">
        <f t="shared" si="34"/>
        <v>2013</v>
      </c>
      <c r="J272">
        <f t="shared" si="35"/>
        <v>1</v>
      </c>
      <c r="K272">
        <f t="shared" si="36"/>
        <v>47</v>
      </c>
      <c r="L272">
        <f>IF(H272="FUERA DE TIEMPO",K272-VLOOKUP(B272,Ejercicios!$J$2:$K$4,2)," ")</f>
        <v>42</v>
      </c>
    </row>
    <row r="273" spans="1:12" x14ac:dyDescent="0.25">
      <c r="A273" t="s">
        <v>598</v>
      </c>
      <c r="B273" t="s">
        <v>7</v>
      </c>
      <c r="C273" s="1" t="s">
        <v>257</v>
      </c>
      <c r="D273" s="2">
        <v>41369</v>
      </c>
      <c r="F273" t="str">
        <f t="shared" si="32"/>
        <v>Dept6</v>
      </c>
      <c r="G273" s="10">
        <f>VLOOKUP(B273,Ejercicios!$J$2:$K$4,2)+C273</f>
        <v>41371</v>
      </c>
      <c r="H273" t="str">
        <f t="shared" si="33"/>
        <v>A TIEMPO</v>
      </c>
      <c r="I273">
        <f t="shared" si="34"/>
        <v>2013</v>
      </c>
      <c r="J273">
        <f t="shared" si="35"/>
        <v>3</v>
      </c>
      <c r="K273">
        <f t="shared" si="36"/>
        <v>13</v>
      </c>
      <c r="L273" t="str">
        <f>IF(H273="FUERA DE TIEMPO",K273-VLOOKUP(B273,Ejercicios!$J$2:$K$4,2)," ")</f>
        <v xml:space="preserve"> </v>
      </c>
    </row>
    <row r="274" spans="1:12" x14ac:dyDescent="0.25">
      <c r="A274" t="s">
        <v>599</v>
      </c>
      <c r="B274" t="s">
        <v>7</v>
      </c>
      <c r="C274" s="2">
        <v>41523</v>
      </c>
      <c r="D274" s="2">
        <v>41524</v>
      </c>
      <c r="F274" t="str">
        <f t="shared" si="32"/>
        <v>Dept4</v>
      </c>
      <c r="G274" s="10">
        <f>VLOOKUP(B274,Ejercicios!$J$2:$K$4,2)+C274</f>
        <v>41538</v>
      </c>
      <c r="H274" t="str">
        <f t="shared" si="33"/>
        <v>A TIEMPO</v>
      </c>
      <c r="I274">
        <f t="shared" si="34"/>
        <v>2013</v>
      </c>
      <c r="J274">
        <f t="shared" si="35"/>
        <v>9</v>
      </c>
      <c r="K274">
        <f t="shared" si="36"/>
        <v>1</v>
      </c>
      <c r="L274" t="str">
        <f>IF(H274="FUERA DE TIEMPO",K274-VLOOKUP(B274,Ejercicios!$J$2:$K$4,2)," ")</f>
        <v xml:space="preserve"> </v>
      </c>
    </row>
    <row r="275" spans="1:12" x14ac:dyDescent="0.25">
      <c r="A275" t="s">
        <v>600</v>
      </c>
      <c r="B275" t="s">
        <v>7</v>
      </c>
      <c r="C275" s="2" t="s">
        <v>107</v>
      </c>
      <c r="D275" s="2">
        <v>41108</v>
      </c>
      <c r="F275" t="str">
        <f t="shared" si="32"/>
        <v>Dept1</v>
      </c>
      <c r="G275" s="10">
        <f>VLOOKUP(B275,Ejercicios!$J$2:$K$4,2)+C275</f>
        <v>41099</v>
      </c>
      <c r="H275" t="str">
        <f t="shared" si="33"/>
        <v>FUERA DE TIEMPO</v>
      </c>
      <c r="I275">
        <f t="shared" si="34"/>
        <v>2012</v>
      </c>
      <c r="J275">
        <f t="shared" si="35"/>
        <v>6</v>
      </c>
      <c r="K275">
        <f t="shared" si="36"/>
        <v>24</v>
      </c>
      <c r="L275">
        <f>IF(H275="FUERA DE TIEMPO",K275-VLOOKUP(B275,Ejercicios!$J$2:$K$4,2)," ")</f>
        <v>9</v>
      </c>
    </row>
    <row r="276" spans="1:12" x14ac:dyDescent="0.25">
      <c r="A276" t="s">
        <v>601</v>
      </c>
      <c r="B276" t="s">
        <v>7</v>
      </c>
      <c r="C276" s="2" t="s">
        <v>232</v>
      </c>
      <c r="D276" s="2">
        <v>41484</v>
      </c>
      <c r="F276" t="str">
        <f t="shared" si="32"/>
        <v>Dept5</v>
      </c>
      <c r="G276" s="10">
        <f>VLOOKUP(B276,Ejercicios!$J$2:$K$4,2)+C276</f>
        <v>41496</v>
      </c>
      <c r="H276" t="str">
        <f t="shared" si="33"/>
        <v>A TIEMPO</v>
      </c>
      <c r="I276">
        <f t="shared" si="34"/>
        <v>2013</v>
      </c>
      <c r="J276">
        <f t="shared" si="35"/>
        <v>7</v>
      </c>
      <c r="K276">
        <f t="shared" si="36"/>
        <v>3</v>
      </c>
      <c r="L276" t="str">
        <f>IF(H276="FUERA DE TIEMPO",K276-VLOOKUP(B276,Ejercicios!$J$2:$K$4,2)," ")</f>
        <v xml:space="preserve"> </v>
      </c>
    </row>
    <row r="277" spans="1:12" x14ac:dyDescent="0.25">
      <c r="A277" t="s">
        <v>602</v>
      </c>
      <c r="B277" t="s">
        <v>8</v>
      </c>
      <c r="C277" s="2">
        <v>41002</v>
      </c>
      <c r="D277" s="2">
        <v>41049</v>
      </c>
      <c r="F277" t="str">
        <f t="shared" si="32"/>
        <v>Dept1</v>
      </c>
      <c r="G277" s="10">
        <f>VLOOKUP(B277,Ejercicios!$J$2:$K$4,2)+C277</f>
        <v>41007</v>
      </c>
      <c r="H277" t="str">
        <f t="shared" si="33"/>
        <v>FUERA DE TIEMPO</v>
      </c>
      <c r="I277">
        <f t="shared" si="34"/>
        <v>2012</v>
      </c>
      <c r="J277">
        <f t="shared" si="35"/>
        <v>4</v>
      </c>
      <c r="K277">
        <f t="shared" si="36"/>
        <v>47</v>
      </c>
      <c r="L277">
        <f>IF(H277="FUERA DE TIEMPO",K277-VLOOKUP(B277,Ejercicios!$J$2:$K$4,2)," ")</f>
        <v>42</v>
      </c>
    </row>
    <row r="278" spans="1:12" x14ac:dyDescent="0.25">
      <c r="A278" t="s">
        <v>603</v>
      </c>
      <c r="B278" t="s">
        <v>8</v>
      </c>
      <c r="C278" s="1" t="s">
        <v>45</v>
      </c>
      <c r="D278" s="2">
        <v>41626</v>
      </c>
      <c r="F278" t="str">
        <f t="shared" si="32"/>
        <v>Dept3</v>
      </c>
      <c r="G278" s="10">
        <f>VLOOKUP(B278,Ejercicios!$J$2:$K$4,2)+C278</f>
        <v>41631</v>
      </c>
      <c r="H278" t="str">
        <f t="shared" si="33"/>
        <v>A TIEMPO</v>
      </c>
      <c r="I278">
        <f t="shared" si="34"/>
        <v>2013</v>
      </c>
      <c r="J278">
        <f t="shared" si="35"/>
        <v>12</v>
      </c>
      <c r="K278">
        <f t="shared" si="36"/>
        <v>0</v>
      </c>
      <c r="L278" t="str">
        <f>IF(H278="FUERA DE TIEMPO",K278-VLOOKUP(B278,Ejercicios!$J$2:$K$4,2)," ")</f>
        <v xml:space="preserve"> </v>
      </c>
    </row>
    <row r="279" spans="1:12" x14ac:dyDescent="0.25">
      <c r="A279" t="s">
        <v>604</v>
      </c>
      <c r="B279" t="s">
        <v>7</v>
      </c>
      <c r="C279" s="2">
        <v>41101</v>
      </c>
      <c r="D279" s="2">
        <v>41120</v>
      </c>
      <c r="F279" t="str">
        <f t="shared" si="32"/>
        <v>Dept3</v>
      </c>
      <c r="G279" s="10">
        <f>VLOOKUP(B279,Ejercicios!$J$2:$K$4,2)+C279</f>
        <v>41116</v>
      </c>
      <c r="H279" t="str">
        <f t="shared" si="33"/>
        <v>FUERA DE TIEMPO</v>
      </c>
      <c r="I279">
        <f t="shared" si="34"/>
        <v>2012</v>
      </c>
      <c r="J279">
        <f t="shared" si="35"/>
        <v>7</v>
      </c>
      <c r="K279">
        <f t="shared" si="36"/>
        <v>19</v>
      </c>
      <c r="L279">
        <f>IF(H279="FUERA DE TIEMPO",K279-VLOOKUP(B279,Ejercicios!$J$2:$K$4,2)," ")</f>
        <v>4</v>
      </c>
    </row>
    <row r="280" spans="1:12" x14ac:dyDescent="0.25">
      <c r="A280" t="s">
        <v>605</v>
      </c>
      <c r="B280" t="s">
        <v>8</v>
      </c>
      <c r="C280" s="2" t="s">
        <v>130</v>
      </c>
      <c r="D280" s="2">
        <v>41200</v>
      </c>
      <c r="F280" t="str">
        <f t="shared" si="32"/>
        <v>Dept1</v>
      </c>
      <c r="G280" s="10">
        <f>VLOOKUP(B280,Ejercicios!$J$2:$K$4,2)+C280</f>
        <v>41201</v>
      </c>
      <c r="H280" t="str">
        <f t="shared" si="33"/>
        <v>A TIEMPO</v>
      </c>
      <c r="I280">
        <f t="shared" si="34"/>
        <v>2012</v>
      </c>
      <c r="J280">
        <f t="shared" si="35"/>
        <v>10</v>
      </c>
      <c r="K280">
        <f t="shared" si="36"/>
        <v>4</v>
      </c>
      <c r="L280" t="str">
        <f>IF(H280="FUERA DE TIEMPO",K280-VLOOKUP(B280,Ejercicios!$J$2:$K$4,2)," ")</f>
        <v xml:space="preserve"> </v>
      </c>
    </row>
    <row r="281" spans="1:12" x14ac:dyDescent="0.25">
      <c r="A281" t="s">
        <v>606</v>
      </c>
      <c r="B281" t="s">
        <v>5</v>
      </c>
      <c r="C281" s="2">
        <v>41615</v>
      </c>
      <c r="D281" s="2">
        <v>41616</v>
      </c>
      <c r="F281" t="str">
        <f t="shared" si="32"/>
        <v>Dept2</v>
      </c>
      <c r="G281" s="10">
        <f>VLOOKUP(B281,Ejercicios!$J$2:$K$4,2)+C281</f>
        <v>41620</v>
      </c>
      <c r="H281" t="str">
        <f t="shared" si="33"/>
        <v>A TIEMPO</v>
      </c>
      <c r="I281">
        <f t="shared" si="34"/>
        <v>2013</v>
      </c>
      <c r="J281">
        <f t="shared" si="35"/>
        <v>12</v>
      </c>
      <c r="K281">
        <f t="shared" si="36"/>
        <v>1</v>
      </c>
      <c r="L281" t="str">
        <f>IF(H281="FUERA DE TIEMPO",K281-VLOOKUP(B281,Ejercicios!$J$2:$K$4,2)," ")</f>
        <v xml:space="preserve"> </v>
      </c>
    </row>
    <row r="282" spans="1:12" x14ac:dyDescent="0.25">
      <c r="A282" t="s">
        <v>607</v>
      </c>
      <c r="B282" t="s">
        <v>5</v>
      </c>
      <c r="C282" s="1" t="s">
        <v>48</v>
      </c>
      <c r="D282" s="2">
        <v>41578</v>
      </c>
      <c r="F282" t="str">
        <f t="shared" si="32"/>
        <v>Dept5</v>
      </c>
      <c r="G282" s="10">
        <f>VLOOKUP(B282,Ejercicios!$J$2:$K$4,2)+C282</f>
        <v>41567</v>
      </c>
      <c r="H282" t="str">
        <f t="shared" si="33"/>
        <v>FUERA DE TIEMPO</v>
      </c>
      <c r="I282">
        <f t="shared" si="34"/>
        <v>2013</v>
      </c>
      <c r="J282">
        <f t="shared" si="35"/>
        <v>10</v>
      </c>
      <c r="K282">
        <f t="shared" si="36"/>
        <v>16</v>
      </c>
      <c r="L282">
        <f>IF(H282="FUERA DE TIEMPO",K282-VLOOKUP(B282,Ejercicios!$J$2:$K$4,2)," ")</f>
        <v>11</v>
      </c>
    </row>
    <row r="283" spans="1:12" x14ac:dyDescent="0.25">
      <c r="A283" t="s">
        <v>608</v>
      </c>
      <c r="B283" t="s">
        <v>7</v>
      </c>
      <c r="C283" s="1" t="s">
        <v>240</v>
      </c>
      <c r="D283" s="2">
        <v>41237</v>
      </c>
      <c r="F283" t="str">
        <f t="shared" si="32"/>
        <v>Dept3</v>
      </c>
      <c r="G283" s="10">
        <f>VLOOKUP(B283,Ejercicios!$J$2:$K$4,2)+C283</f>
        <v>41252</v>
      </c>
      <c r="H283" t="str">
        <f t="shared" si="33"/>
        <v>A TIEMPO</v>
      </c>
      <c r="I283">
        <f t="shared" si="34"/>
        <v>2012</v>
      </c>
      <c r="J283">
        <f t="shared" si="35"/>
        <v>11</v>
      </c>
      <c r="K283">
        <f t="shared" si="36"/>
        <v>0</v>
      </c>
      <c r="L283" t="str">
        <f>IF(H283="FUERA DE TIEMPO",K283-VLOOKUP(B283,Ejercicios!$J$2:$K$4,2)," ")</f>
        <v xml:space="preserve"> </v>
      </c>
    </row>
    <row r="284" spans="1:12" x14ac:dyDescent="0.25">
      <c r="A284" t="s">
        <v>278</v>
      </c>
      <c r="B284" t="s">
        <v>7</v>
      </c>
      <c r="C284" s="2">
        <v>41284</v>
      </c>
      <c r="D284" s="2">
        <v>41290</v>
      </c>
      <c r="F284" t="str">
        <f t="shared" si="32"/>
        <v>Dept2</v>
      </c>
      <c r="G284" s="10">
        <f>VLOOKUP(B284,Ejercicios!$J$2:$K$4,2)+C284</f>
        <v>41299</v>
      </c>
      <c r="H284" t="str">
        <f t="shared" si="33"/>
        <v>A TIEMPO</v>
      </c>
      <c r="I284">
        <f t="shared" si="34"/>
        <v>2013</v>
      </c>
      <c r="J284">
        <f t="shared" si="35"/>
        <v>1</v>
      </c>
      <c r="K284">
        <f t="shared" si="36"/>
        <v>6</v>
      </c>
      <c r="L284" t="str">
        <f>IF(H284="FUERA DE TIEMPO",K284-VLOOKUP(B284,Ejercicios!$J$2:$K$4,2)," ")</f>
        <v xml:space="preserve"> </v>
      </c>
    </row>
    <row r="285" spans="1:12" x14ac:dyDescent="0.25">
      <c r="A285" t="s">
        <v>609</v>
      </c>
      <c r="B285" t="s">
        <v>8</v>
      </c>
      <c r="C285" s="2">
        <v>41429</v>
      </c>
      <c r="D285" s="2">
        <v>41439</v>
      </c>
      <c r="F285" t="str">
        <f t="shared" si="32"/>
        <v>Dept6</v>
      </c>
      <c r="G285" s="10">
        <f>VLOOKUP(B285,Ejercicios!$J$2:$K$4,2)+C285</f>
        <v>41434</v>
      </c>
      <c r="H285" t="str">
        <f t="shared" si="33"/>
        <v>FUERA DE TIEMPO</v>
      </c>
      <c r="I285">
        <f t="shared" si="34"/>
        <v>2013</v>
      </c>
      <c r="J285">
        <f t="shared" si="35"/>
        <v>6</v>
      </c>
      <c r="K285">
        <f t="shared" si="36"/>
        <v>10</v>
      </c>
      <c r="L285">
        <f>IF(H285="FUERA DE TIEMPO",K285-VLOOKUP(B285,Ejercicios!$J$2:$K$4,2)," ")</f>
        <v>5</v>
      </c>
    </row>
    <row r="286" spans="1:12" x14ac:dyDescent="0.25">
      <c r="A286" t="s">
        <v>610</v>
      </c>
      <c r="B286" t="s">
        <v>7</v>
      </c>
      <c r="C286" s="2">
        <v>41122</v>
      </c>
      <c r="D286" s="2">
        <v>41144</v>
      </c>
      <c r="F286" t="str">
        <f t="shared" si="32"/>
        <v>Dept5</v>
      </c>
      <c r="G286" s="10">
        <f>VLOOKUP(B286,Ejercicios!$J$2:$K$4,2)+C286</f>
        <v>41137</v>
      </c>
      <c r="H286" t="str">
        <f t="shared" si="33"/>
        <v>FUERA DE TIEMPO</v>
      </c>
      <c r="I286">
        <f t="shared" si="34"/>
        <v>2012</v>
      </c>
      <c r="J286">
        <f t="shared" si="35"/>
        <v>8</v>
      </c>
      <c r="K286">
        <f t="shared" si="36"/>
        <v>22</v>
      </c>
      <c r="L286">
        <f>IF(H286="FUERA DE TIEMPO",K286-VLOOKUP(B286,Ejercicios!$J$2:$K$4,2)," ")</f>
        <v>7</v>
      </c>
    </row>
    <row r="287" spans="1:12" x14ac:dyDescent="0.25">
      <c r="A287" t="s">
        <v>611</v>
      </c>
      <c r="B287" t="s">
        <v>5</v>
      </c>
      <c r="C287" s="1" t="s">
        <v>200</v>
      </c>
      <c r="D287" s="2">
        <v>41545</v>
      </c>
      <c r="F287" t="str">
        <f t="shared" si="32"/>
        <v>Dept5</v>
      </c>
      <c r="G287" s="10">
        <f>VLOOKUP(B287,Ejercicios!$J$2:$K$4,2)+C287</f>
        <v>41550</v>
      </c>
      <c r="H287" t="str">
        <f t="shared" si="33"/>
        <v>A TIEMPO</v>
      </c>
      <c r="I287">
        <f t="shared" si="34"/>
        <v>2013</v>
      </c>
      <c r="J287">
        <f t="shared" si="35"/>
        <v>9</v>
      </c>
      <c r="K287">
        <f t="shared" si="36"/>
        <v>0</v>
      </c>
      <c r="L287" t="str">
        <f>IF(H287="FUERA DE TIEMPO",K287-VLOOKUP(B287,Ejercicios!$J$2:$K$4,2)," ")</f>
        <v xml:space="preserve"> </v>
      </c>
    </row>
    <row r="288" spans="1:12" x14ac:dyDescent="0.25">
      <c r="A288" t="s">
        <v>612</v>
      </c>
      <c r="B288" t="s">
        <v>5</v>
      </c>
      <c r="C288" s="2" t="s">
        <v>48</v>
      </c>
      <c r="D288" s="2">
        <v>41573</v>
      </c>
      <c r="F288" t="str">
        <f t="shared" si="32"/>
        <v>Dept4</v>
      </c>
      <c r="G288" s="10">
        <f>VLOOKUP(B288,Ejercicios!$J$2:$K$4,2)+C288</f>
        <v>41567</v>
      </c>
      <c r="H288" t="str">
        <f t="shared" si="33"/>
        <v>FUERA DE TIEMPO</v>
      </c>
      <c r="I288">
        <f t="shared" si="34"/>
        <v>2013</v>
      </c>
      <c r="J288">
        <f t="shared" si="35"/>
        <v>10</v>
      </c>
      <c r="K288">
        <f t="shared" si="36"/>
        <v>11</v>
      </c>
      <c r="L288">
        <f>IF(H288="FUERA DE TIEMPO",K288-VLOOKUP(B288,Ejercicios!$J$2:$K$4,2)," ")</f>
        <v>6</v>
      </c>
    </row>
    <row r="289" spans="1:12" x14ac:dyDescent="0.25">
      <c r="A289" t="s">
        <v>613</v>
      </c>
      <c r="B289" t="s">
        <v>7</v>
      </c>
      <c r="C289" s="2">
        <v>41307</v>
      </c>
      <c r="D289" s="2">
        <v>41336</v>
      </c>
      <c r="F289" t="str">
        <f t="shared" si="32"/>
        <v>Dept5</v>
      </c>
      <c r="G289" s="10">
        <f>VLOOKUP(B289,Ejercicios!$J$2:$K$4,2)+C289</f>
        <v>41322</v>
      </c>
      <c r="H289" t="str">
        <f t="shared" si="33"/>
        <v>FUERA DE TIEMPO</v>
      </c>
      <c r="I289">
        <f t="shared" si="34"/>
        <v>2013</v>
      </c>
      <c r="J289">
        <f t="shared" si="35"/>
        <v>2</v>
      </c>
      <c r="K289">
        <f t="shared" si="36"/>
        <v>29</v>
      </c>
      <c r="L289">
        <f>IF(H289="FUERA DE TIEMPO",K289-VLOOKUP(B289,Ejercicios!$J$2:$K$4,2)," ")</f>
        <v>14</v>
      </c>
    </row>
    <row r="290" spans="1:12" x14ac:dyDescent="0.25">
      <c r="A290" t="s">
        <v>614</v>
      </c>
      <c r="B290" t="s">
        <v>7</v>
      </c>
      <c r="C290" s="2" t="s">
        <v>284</v>
      </c>
      <c r="D290" s="2">
        <v>41075</v>
      </c>
      <c r="F290" t="str">
        <f t="shared" si="32"/>
        <v>Dept2</v>
      </c>
      <c r="G290" s="10">
        <f>VLOOKUP(B290,Ejercicios!$J$2:$K$4,2)+C290</f>
        <v>41074</v>
      </c>
      <c r="H290" t="str">
        <f t="shared" si="33"/>
        <v>FUERA DE TIEMPO</v>
      </c>
      <c r="I290">
        <f t="shared" si="34"/>
        <v>2012</v>
      </c>
      <c r="J290">
        <f t="shared" si="35"/>
        <v>5</v>
      </c>
      <c r="K290">
        <f t="shared" si="36"/>
        <v>16</v>
      </c>
      <c r="L290">
        <f>IF(H290="FUERA DE TIEMPO",K290-VLOOKUP(B290,Ejercicios!$J$2:$K$4,2)," ")</f>
        <v>1</v>
      </c>
    </row>
    <row r="291" spans="1:12" x14ac:dyDescent="0.25">
      <c r="A291" t="s">
        <v>615</v>
      </c>
      <c r="B291" t="s">
        <v>5</v>
      </c>
      <c r="C291" s="2">
        <v>41519</v>
      </c>
      <c r="D291" s="2">
        <v>41534</v>
      </c>
      <c r="F291" t="str">
        <f t="shared" si="32"/>
        <v>Dept5</v>
      </c>
      <c r="G291" s="10">
        <f>VLOOKUP(B291,Ejercicios!$J$2:$K$4,2)+C291</f>
        <v>41524</v>
      </c>
      <c r="H291" t="str">
        <f t="shared" si="33"/>
        <v>FUERA DE TIEMPO</v>
      </c>
      <c r="I291">
        <f t="shared" si="34"/>
        <v>2013</v>
      </c>
      <c r="J291">
        <f t="shared" si="35"/>
        <v>9</v>
      </c>
      <c r="K291">
        <f t="shared" si="36"/>
        <v>15</v>
      </c>
      <c r="L291">
        <f>IF(H291="FUERA DE TIEMPO",K291-VLOOKUP(B291,Ejercicios!$J$2:$K$4,2)," ")</f>
        <v>10</v>
      </c>
    </row>
    <row r="292" spans="1:12" x14ac:dyDescent="0.25">
      <c r="A292" t="s">
        <v>616</v>
      </c>
      <c r="B292" t="s">
        <v>8</v>
      </c>
      <c r="C292" s="2" t="s">
        <v>101</v>
      </c>
      <c r="D292" s="2">
        <v>41595</v>
      </c>
      <c r="F292" t="str">
        <f t="shared" si="32"/>
        <v>Dept1</v>
      </c>
      <c r="G292" s="10">
        <f>VLOOKUP(B292,Ejercicios!$J$2:$K$4,2)+C292</f>
        <v>41566</v>
      </c>
      <c r="H292" t="str">
        <f t="shared" si="33"/>
        <v>FUERA DE TIEMPO</v>
      </c>
      <c r="I292">
        <f t="shared" si="34"/>
        <v>2013</v>
      </c>
      <c r="J292">
        <f t="shared" si="35"/>
        <v>10</v>
      </c>
      <c r="K292">
        <f t="shared" si="36"/>
        <v>34</v>
      </c>
      <c r="L292">
        <f>IF(H292="FUERA DE TIEMPO",K292-VLOOKUP(B292,Ejercicios!$J$2:$K$4,2)," ")</f>
        <v>29</v>
      </c>
    </row>
    <row r="293" spans="1:12" x14ac:dyDescent="0.25">
      <c r="A293" t="s">
        <v>617</v>
      </c>
      <c r="B293" t="s">
        <v>7</v>
      </c>
      <c r="C293" s="2" t="s">
        <v>255</v>
      </c>
      <c r="D293" s="2">
        <v>41207</v>
      </c>
      <c r="F293" t="str">
        <f t="shared" si="32"/>
        <v>Dept1</v>
      </c>
      <c r="G293" s="10">
        <f>VLOOKUP(B293,Ejercicios!$J$2:$K$4,2)+C293</f>
        <v>41213</v>
      </c>
      <c r="H293" t="str">
        <f t="shared" si="33"/>
        <v>A TIEMPO</v>
      </c>
      <c r="I293">
        <f t="shared" si="34"/>
        <v>2012</v>
      </c>
      <c r="J293">
        <f t="shared" si="35"/>
        <v>10</v>
      </c>
      <c r="K293">
        <f t="shared" si="36"/>
        <v>9</v>
      </c>
      <c r="L293" t="str">
        <f>IF(H293="FUERA DE TIEMPO",K293-VLOOKUP(B293,Ejercicios!$J$2:$K$4,2)," ")</f>
        <v xml:space="preserve"> </v>
      </c>
    </row>
    <row r="294" spans="1:12" x14ac:dyDescent="0.25">
      <c r="A294" t="s">
        <v>618</v>
      </c>
      <c r="B294" t="s">
        <v>8</v>
      </c>
      <c r="C294" s="1" t="s">
        <v>171</v>
      </c>
      <c r="D294" s="2">
        <v>41147</v>
      </c>
      <c r="F294" t="str">
        <f t="shared" si="32"/>
        <v>Dept3</v>
      </c>
      <c r="G294" s="10">
        <f>VLOOKUP(B294,Ejercicios!$J$2:$K$4,2)+C294</f>
        <v>41149</v>
      </c>
      <c r="H294" t="str">
        <f t="shared" si="33"/>
        <v>A TIEMPO</v>
      </c>
      <c r="I294">
        <f t="shared" si="34"/>
        <v>2012</v>
      </c>
      <c r="J294">
        <f t="shared" si="35"/>
        <v>8</v>
      </c>
      <c r="K294">
        <f t="shared" si="36"/>
        <v>3</v>
      </c>
      <c r="L294" t="str">
        <f>IF(H294="FUERA DE TIEMPO",K294-VLOOKUP(B294,Ejercicios!$J$2:$K$4,2)," ")</f>
        <v xml:space="preserve"> </v>
      </c>
    </row>
    <row r="295" spans="1:12" x14ac:dyDescent="0.25">
      <c r="A295" t="s">
        <v>619</v>
      </c>
      <c r="B295" t="s">
        <v>8</v>
      </c>
      <c r="C295" s="2" t="s">
        <v>329</v>
      </c>
      <c r="D295" s="2">
        <v>41350</v>
      </c>
      <c r="F295" t="str">
        <f t="shared" si="32"/>
        <v>Dept3</v>
      </c>
      <c r="G295" s="10">
        <f>VLOOKUP(B295,Ejercicios!$J$2:$K$4,2)+C295</f>
        <v>41351</v>
      </c>
      <c r="H295" t="str">
        <f t="shared" si="33"/>
        <v>A TIEMPO</v>
      </c>
      <c r="I295">
        <f t="shared" si="34"/>
        <v>2013</v>
      </c>
      <c r="J295">
        <f t="shared" si="35"/>
        <v>3</v>
      </c>
      <c r="K295">
        <f t="shared" si="36"/>
        <v>4</v>
      </c>
      <c r="L295" t="str">
        <f>IF(H295="FUERA DE TIEMPO",K295-VLOOKUP(B295,Ejercicios!$J$2:$K$4,2)," ")</f>
        <v xml:space="preserve"> </v>
      </c>
    </row>
    <row r="296" spans="1:12" x14ac:dyDescent="0.25">
      <c r="A296" t="s">
        <v>620</v>
      </c>
      <c r="B296" t="s">
        <v>8</v>
      </c>
      <c r="C296" s="2">
        <v>41005</v>
      </c>
      <c r="D296" s="2">
        <v>41015</v>
      </c>
      <c r="F296" t="str">
        <f t="shared" si="32"/>
        <v>Dept3</v>
      </c>
      <c r="G296" s="10">
        <f>VLOOKUP(B296,Ejercicios!$J$2:$K$4,2)+C296</f>
        <v>41010</v>
      </c>
      <c r="H296" t="str">
        <f t="shared" si="33"/>
        <v>FUERA DE TIEMPO</v>
      </c>
      <c r="I296">
        <f t="shared" si="34"/>
        <v>2012</v>
      </c>
      <c r="J296">
        <f t="shared" si="35"/>
        <v>4</v>
      </c>
      <c r="K296">
        <f t="shared" si="36"/>
        <v>10</v>
      </c>
      <c r="L296">
        <f>IF(H296="FUERA DE TIEMPO",K296-VLOOKUP(B296,Ejercicios!$J$2:$K$4,2)," ")</f>
        <v>5</v>
      </c>
    </row>
    <row r="297" spans="1:12" x14ac:dyDescent="0.25">
      <c r="A297" t="s">
        <v>621</v>
      </c>
      <c r="B297" t="s">
        <v>5</v>
      </c>
      <c r="C297" s="1" t="s">
        <v>254</v>
      </c>
      <c r="D297" s="2">
        <v>41501</v>
      </c>
      <c r="F297" t="str">
        <f t="shared" si="32"/>
        <v>Dept5</v>
      </c>
      <c r="G297" s="10">
        <f>VLOOKUP(B297,Ejercicios!$J$2:$K$4,2)+C297</f>
        <v>41505</v>
      </c>
      <c r="H297" t="str">
        <f t="shared" si="33"/>
        <v>A TIEMPO</v>
      </c>
      <c r="I297">
        <f t="shared" si="34"/>
        <v>2013</v>
      </c>
      <c r="J297">
        <f t="shared" si="35"/>
        <v>8</v>
      </c>
      <c r="K297">
        <f t="shared" si="36"/>
        <v>1</v>
      </c>
      <c r="L297" t="str">
        <f>IF(H297="FUERA DE TIEMPO",K297-VLOOKUP(B297,Ejercicios!$J$2:$K$4,2)," ")</f>
        <v xml:space="preserve"> </v>
      </c>
    </row>
    <row r="298" spans="1:12" x14ac:dyDescent="0.25">
      <c r="A298" t="s">
        <v>622</v>
      </c>
      <c r="B298" t="s">
        <v>8</v>
      </c>
      <c r="C298" s="2" t="s">
        <v>28</v>
      </c>
      <c r="D298" s="2">
        <v>41526</v>
      </c>
      <c r="F298" t="str">
        <f t="shared" si="32"/>
        <v>Dept6</v>
      </c>
      <c r="G298" s="10">
        <f>VLOOKUP(B298,Ejercicios!$J$2:$K$4,2)+C298</f>
        <v>41519</v>
      </c>
      <c r="H298" t="str">
        <f t="shared" si="33"/>
        <v>FUERA DE TIEMPO</v>
      </c>
      <c r="I298">
        <f t="shared" si="34"/>
        <v>2013</v>
      </c>
      <c r="J298">
        <f t="shared" si="35"/>
        <v>8</v>
      </c>
      <c r="K298">
        <f t="shared" si="36"/>
        <v>12</v>
      </c>
      <c r="L298">
        <f>IF(H298="FUERA DE TIEMPO",K298-VLOOKUP(B298,Ejercicios!$J$2:$K$4,2)," ")</f>
        <v>7</v>
      </c>
    </row>
    <row r="299" spans="1:12" x14ac:dyDescent="0.25">
      <c r="A299" t="s">
        <v>623</v>
      </c>
      <c r="B299" t="s">
        <v>5</v>
      </c>
      <c r="C299" s="2" t="s">
        <v>220</v>
      </c>
      <c r="D299" s="2">
        <v>40967</v>
      </c>
      <c r="F299" t="str">
        <f t="shared" si="32"/>
        <v>Dept1</v>
      </c>
      <c r="G299" s="10">
        <f>VLOOKUP(B299,Ejercicios!$J$2:$K$4,2)+C299</f>
        <v>40969</v>
      </c>
      <c r="H299" t="str">
        <f t="shared" si="33"/>
        <v>A TIEMPO</v>
      </c>
      <c r="I299">
        <f t="shared" si="34"/>
        <v>2012</v>
      </c>
      <c r="J299">
        <f t="shared" si="35"/>
        <v>2</v>
      </c>
      <c r="K299">
        <f t="shared" si="36"/>
        <v>3</v>
      </c>
      <c r="L299" t="str">
        <f>IF(H299="FUERA DE TIEMPO",K299-VLOOKUP(B299,Ejercicios!$J$2:$K$4,2)," ")</f>
        <v xml:space="preserve"> </v>
      </c>
    </row>
    <row r="300" spans="1:12" x14ac:dyDescent="0.25">
      <c r="A300" t="s">
        <v>624</v>
      </c>
      <c r="B300" t="s">
        <v>8</v>
      </c>
      <c r="C300" s="2" t="s">
        <v>90</v>
      </c>
      <c r="D300" s="2">
        <v>41652</v>
      </c>
      <c r="F300" t="str">
        <f t="shared" si="32"/>
        <v>Dept2</v>
      </c>
      <c r="G300" s="10">
        <f>VLOOKUP(B300,Ejercicios!$J$2:$K$4,2)+C300</f>
        <v>41642</v>
      </c>
      <c r="H300" t="str">
        <f t="shared" si="33"/>
        <v>FUERA DE TIEMPO</v>
      </c>
      <c r="I300">
        <f t="shared" si="34"/>
        <v>2013</v>
      </c>
      <c r="J300">
        <f t="shared" si="35"/>
        <v>12</v>
      </c>
      <c r="K300">
        <f t="shared" si="36"/>
        <v>15</v>
      </c>
      <c r="L300">
        <f>IF(H300="FUERA DE TIEMPO",K300-VLOOKUP(B300,Ejercicios!$J$2:$K$4,2)," ")</f>
        <v>10</v>
      </c>
    </row>
    <row r="301" spans="1:12" x14ac:dyDescent="0.25">
      <c r="A301" t="s">
        <v>625</v>
      </c>
      <c r="B301" t="s">
        <v>7</v>
      </c>
      <c r="C301" s="2" t="s">
        <v>256</v>
      </c>
      <c r="D301" s="2">
        <v>41649</v>
      </c>
      <c r="F301" t="str">
        <f t="shared" si="32"/>
        <v>Dept3</v>
      </c>
      <c r="G301" s="10">
        <f>VLOOKUP(B301,Ejercicios!$J$2:$K$4,2)+C301</f>
        <v>41649</v>
      </c>
      <c r="H301" t="str">
        <f t="shared" si="33"/>
        <v>A TIEMPO</v>
      </c>
      <c r="I301">
        <f t="shared" si="34"/>
        <v>2013</v>
      </c>
      <c r="J301">
        <f t="shared" si="35"/>
        <v>12</v>
      </c>
      <c r="K301">
        <f t="shared" si="36"/>
        <v>15</v>
      </c>
      <c r="L301" t="str">
        <f>IF(H301="FUERA DE TIEMPO",K301-VLOOKUP(B301,Ejercicios!$J$2:$K$4,2)," ")</f>
        <v xml:space="preserve"> </v>
      </c>
    </row>
    <row r="302" spans="1:12" x14ac:dyDescent="0.25">
      <c r="A302" t="s">
        <v>626</v>
      </c>
      <c r="B302" t="s">
        <v>5</v>
      </c>
      <c r="C302" s="2" t="s">
        <v>133</v>
      </c>
      <c r="D302" s="2">
        <v>41117</v>
      </c>
      <c r="F302" t="str">
        <f t="shared" si="32"/>
        <v>Dept5</v>
      </c>
      <c r="G302" s="10">
        <f>VLOOKUP(B302,Ejercicios!$J$2:$K$4,2)+C302</f>
        <v>41087</v>
      </c>
      <c r="H302" t="str">
        <f t="shared" si="33"/>
        <v>FUERA DE TIEMPO</v>
      </c>
      <c r="I302">
        <f t="shared" si="34"/>
        <v>2012</v>
      </c>
      <c r="J302">
        <f t="shared" si="35"/>
        <v>6</v>
      </c>
      <c r="K302">
        <f t="shared" si="36"/>
        <v>35</v>
      </c>
      <c r="L302">
        <f>IF(H302="FUERA DE TIEMPO",K302-VLOOKUP(B302,Ejercicios!$J$2:$K$4,2)," ")</f>
        <v>30</v>
      </c>
    </row>
    <row r="303" spans="1:12" x14ac:dyDescent="0.25">
      <c r="A303" t="s">
        <v>627</v>
      </c>
      <c r="B303" t="s">
        <v>8</v>
      </c>
      <c r="C303" s="2">
        <v>41155</v>
      </c>
      <c r="D303" s="2">
        <v>41166</v>
      </c>
      <c r="F303" t="str">
        <f t="shared" si="32"/>
        <v>Dept2</v>
      </c>
      <c r="G303" s="10">
        <f>VLOOKUP(B303,Ejercicios!$J$2:$K$4,2)+C303</f>
        <v>41160</v>
      </c>
      <c r="H303" t="str">
        <f t="shared" si="33"/>
        <v>FUERA DE TIEMPO</v>
      </c>
      <c r="I303">
        <f t="shared" si="34"/>
        <v>2012</v>
      </c>
      <c r="J303">
        <f t="shared" si="35"/>
        <v>9</v>
      </c>
      <c r="K303">
        <f t="shared" si="36"/>
        <v>11</v>
      </c>
      <c r="L303">
        <f>IF(H303="FUERA DE TIEMPO",K303-VLOOKUP(B303,Ejercicios!$J$2:$K$4,2)," ")</f>
        <v>6</v>
      </c>
    </row>
    <row r="304" spans="1:12" x14ac:dyDescent="0.25">
      <c r="A304" t="s">
        <v>628</v>
      </c>
      <c r="B304" t="s">
        <v>5</v>
      </c>
      <c r="C304" s="2">
        <v>41524</v>
      </c>
      <c r="D304" s="2">
        <v>41535</v>
      </c>
      <c r="F304" t="str">
        <f t="shared" si="32"/>
        <v>Dept3</v>
      </c>
      <c r="G304" s="10">
        <f>VLOOKUP(B304,Ejercicios!$J$2:$K$4,2)+C304</f>
        <v>41529</v>
      </c>
      <c r="H304" t="str">
        <f t="shared" si="33"/>
        <v>FUERA DE TIEMPO</v>
      </c>
      <c r="I304">
        <f t="shared" si="34"/>
        <v>2013</v>
      </c>
      <c r="J304">
        <f t="shared" si="35"/>
        <v>9</v>
      </c>
      <c r="K304">
        <f t="shared" si="36"/>
        <v>11</v>
      </c>
      <c r="L304">
        <f>IF(H304="FUERA DE TIEMPO",K304-VLOOKUP(B304,Ejercicios!$J$2:$K$4,2)," ")</f>
        <v>6</v>
      </c>
    </row>
    <row r="305" spans="1:12" x14ac:dyDescent="0.25">
      <c r="A305" t="s">
        <v>629</v>
      </c>
      <c r="B305" t="s">
        <v>8</v>
      </c>
      <c r="C305" s="2" t="s">
        <v>237</v>
      </c>
      <c r="D305" s="2">
        <v>41605</v>
      </c>
      <c r="F305" t="str">
        <f t="shared" si="32"/>
        <v>Dept1</v>
      </c>
      <c r="G305" s="10">
        <f>VLOOKUP(B305,Ejercicios!$J$2:$K$4,2)+C305</f>
        <v>41606</v>
      </c>
      <c r="H305" t="str">
        <f t="shared" si="33"/>
        <v>A TIEMPO</v>
      </c>
      <c r="I305">
        <f t="shared" si="34"/>
        <v>2013</v>
      </c>
      <c r="J305">
        <f t="shared" si="35"/>
        <v>11</v>
      </c>
      <c r="K305">
        <f t="shared" si="36"/>
        <v>4</v>
      </c>
      <c r="L305" t="str">
        <f>IF(H305="FUERA DE TIEMPO",K305-VLOOKUP(B305,Ejercicios!$J$2:$K$4,2)," ")</f>
        <v xml:space="preserve"> </v>
      </c>
    </row>
    <row r="306" spans="1:12" x14ac:dyDescent="0.25">
      <c r="A306" t="s">
        <v>630</v>
      </c>
      <c r="B306" t="s">
        <v>7</v>
      </c>
      <c r="C306" s="2">
        <v>41102</v>
      </c>
      <c r="D306" s="2">
        <v>41114</v>
      </c>
      <c r="F306" t="str">
        <f t="shared" si="32"/>
        <v>Dept3</v>
      </c>
      <c r="G306" s="10">
        <f>VLOOKUP(B306,Ejercicios!$J$2:$K$4,2)+C306</f>
        <v>41117</v>
      </c>
      <c r="H306" t="str">
        <f t="shared" si="33"/>
        <v>A TIEMPO</v>
      </c>
      <c r="I306">
        <f t="shared" si="34"/>
        <v>2012</v>
      </c>
      <c r="J306">
        <f t="shared" si="35"/>
        <v>7</v>
      </c>
      <c r="K306">
        <f t="shared" si="36"/>
        <v>12</v>
      </c>
      <c r="L306" t="str">
        <f>IF(H306="FUERA DE TIEMPO",K306-VLOOKUP(B306,Ejercicios!$J$2:$K$4,2)," ")</f>
        <v xml:space="preserve"> </v>
      </c>
    </row>
    <row r="307" spans="1:12" x14ac:dyDescent="0.25">
      <c r="A307" t="s">
        <v>631</v>
      </c>
      <c r="B307" t="s">
        <v>5</v>
      </c>
      <c r="C307" s="2" t="s">
        <v>164</v>
      </c>
      <c r="D307" s="2">
        <v>41407</v>
      </c>
      <c r="F307" t="str">
        <f t="shared" si="32"/>
        <v>Dept5</v>
      </c>
      <c r="G307" s="10">
        <f>VLOOKUP(B307,Ejercicios!$J$2:$K$4,2)+C307</f>
        <v>41412</v>
      </c>
      <c r="H307" t="str">
        <f t="shared" si="33"/>
        <v>A TIEMPO</v>
      </c>
      <c r="I307">
        <f t="shared" si="34"/>
        <v>2013</v>
      </c>
      <c r="J307">
        <f t="shared" si="35"/>
        <v>5</v>
      </c>
      <c r="K307">
        <f t="shared" si="36"/>
        <v>0</v>
      </c>
      <c r="L307" t="str">
        <f>IF(H307="FUERA DE TIEMPO",K307-VLOOKUP(B307,Ejercicios!$J$2:$K$4,2)," ")</f>
        <v xml:space="preserve"> </v>
      </c>
    </row>
    <row r="308" spans="1:12" x14ac:dyDescent="0.25">
      <c r="A308" t="s">
        <v>632</v>
      </c>
      <c r="B308" t="s">
        <v>8</v>
      </c>
      <c r="C308" s="2" t="s">
        <v>101</v>
      </c>
      <c r="D308" s="2">
        <v>41577</v>
      </c>
      <c r="F308" t="str">
        <f t="shared" si="32"/>
        <v>Dept6</v>
      </c>
      <c r="G308" s="10">
        <f>VLOOKUP(B308,Ejercicios!$J$2:$K$4,2)+C308</f>
        <v>41566</v>
      </c>
      <c r="H308" t="str">
        <f t="shared" si="33"/>
        <v>FUERA DE TIEMPO</v>
      </c>
      <c r="I308">
        <f t="shared" si="34"/>
        <v>2013</v>
      </c>
      <c r="J308">
        <f t="shared" si="35"/>
        <v>10</v>
      </c>
      <c r="K308">
        <f t="shared" si="36"/>
        <v>16</v>
      </c>
      <c r="L308">
        <f>IF(H308="FUERA DE TIEMPO",K308-VLOOKUP(B308,Ejercicios!$J$2:$K$4,2)," ")</f>
        <v>11</v>
      </c>
    </row>
    <row r="309" spans="1:12" x14ac:dyDescent="0.25">
      <c r="A309" t="s">
        <v>633</v>
      </c>
      <c r="B309" t="s">
        <v>5</v>
      </c>
      <c r="C309" s="2">
        <v>41590</v>
      </c>
      <c r="D309" s="2">
        <v>41598</v>
      </c>
      <c r="F309" t="str">
        <f t="shared" si="32"/>
        <v>Dept5</v>
      </c>
      <c r="G309" s="10">
        <f>VLOOKUP(B309,Ejercicios!$J$2:$K$4,2)+C309</f>
        <v>41595</v>
      </c>
      <c r="H309" t="str">
        <f t="shared" si="33"/>
        <v>FUERA DE TIEMPO</v>
      </c>
      <c r="I309">
        <f t="shared" si="34"/>
        <v>2013</v>
      </c>
      <c r="J309">
        <f t="shared" si="35"/>
        <v>11</v>
      </c>
      <c r="K309">
        <f t="shared" si="36"/>
        <v>8</v>
      </c>
      <c r="L309">
        <f>IF(H309="FUERA DE TIEMPO",K309-VLOOKUP(B309,Ejercicios!$J$2:$K$4,2)," ")</f>
        <v>3</v>
      </c>
    </row>
    <row r="310" spans="1:12" x14ac:dyDescent="0.25">
      <c r="A310" t="s">
        <v>634</v>
      </c>
      <c r="B310" t="s">
        <v>5</v>
      </c>
      <c r="C310" s="2">
        <v>41246</v>
      </c>
      <c r="D310" s="2">
        <v>41248</v>
      </c>
      <c r="F310" t="str">
        <f t="shared" si="32"/>
        <v>Dept1</v>
      </c>
      <c r="G310" s="10">
        <f>VLOOKUP(B310,Ejercicios!$J$2:$K$4,2)+C310</f>
        <v>41251</v>
      </c>
      <c r="H310" t="str">
        <f t="shared" si="33"/>
        <v>A TIEMPO</v>
      </c>
      <c r="I310">
        <f t="shared" si="34"/>
        <v>2012</v>
      </c>
      <c r="J310">
        <f t="shared" si="35"/>
        <v>12</v>
      </c>
      <c r="K310">
        <f t="shared" si="36"/>
        <v>2</v>
      </c>
      <c r="L310" t="str">
        <f>IF(H310="FUERA DE TIEMPO",K310-VLOOKUP(B310,Ejercicios!$J$2:$K$4,2)," ")</f>
        <v xml:space="preserve"> </v>
      </c>
    </row>
    <row r="311" spans="1:12" x14ac:dyDescent="0.25">
      <c r="A311" t="s">
        <v>635</v>
      </c>
      <c r="B311" t="s">
        <v>5</v>
      </c>
      <c r="C311" s="2" t="s">
        <v>251</v>
      </c>
      <c r="D311" s="2">
        <v>41568</v>
      </c>
      <c r="F311" t="str">
        <f t="shared" si="32"/>
        <v>Dept6</v>
      </c>
      <c r="G311" s="10">
        <f>VLOOKUP(B311,Ejercicios!$J$2:$K$4,2)+C311</f>
        <v>41535</v>
      </c>
      <c r="H311" t="str">
        <f t="shared" si="33"/>
        <v>FUERA DE TIEMPO</v>
      </c>
      <c r="I311">
        <f t="shared" si="34"/>
        <v>2013</v>
      </c>
      <c r="J311">
        <f t="shared" si="35"/>
        <v>9</v>
      </c>
      <c r="K311">
        <f t="shared" si="36"/>
        <v>38</v>
      </c>
      <c r="L311">
        <f>IF(H311="FUERA DE TIEMPO",K311-VLOOKUP(B311,Ejercicios!$J$2:$K$4,2)," ")</f>
        <v>33</v>
      </c>
    </row>
    <row r="312" spans="1:12" x14ac:dyDescent="0.25">
      <c r="A312" t="s">
        <v>636</v>
      </c>
      <c r="B312" t="s">
        <v>7</v>
      </c>
      <c r="C312" s="2" t="s">
        <v>241</v>
      </c>
      <c r="D312" s="2">
        <v>41493</v>
      </c>
      <c r="F312" t="str">
        <f t="shared" si="32"/>
        <v>Dept1</v>
      </c>
      <c r="G312" s="10">
        <f>VLOOKUP(B312,Ejercicios!$J$2:$K$4,2)+C312</f>
        <v>41499</v>
      </c>
      <c r="H312" t="str">
        <f t="shared" si="33"/>
        <v>A TIEMPO</v>
      </c>
      <c r="I312">
        <f t="shared" si="34"/>
        <v>2013</v>
      </c>
      <c r="J312">
        <f t="shared" si="35"/>
        <v>7</v>
      </c>
      <c r="K312">
        <f t="shared" si="36"/>
        <v>9</v>
      </c>
      <c r="L312" t="str">
        <f>IF(H312="FUERA DE TIEMPO",K312-VLOOKUP(B312,Ejercicios!$J$2:$K$4,2)," ")</f>
        <v xml:space="preserve"> </v>
      </c>
    </row>
    <row r="313" spans="1:12" x14ac:dyDescent="0.25">
      <c r="A313" t="s">
        <v>637</v>
      </c>
      <c r="B313" t="s">
        <v>5</v>
      </c>
      <c r="C313" s="2" t="s">
        <v>173</v>
      </c>
      <c r="D313" s="2">
        <v>40934</v>
      </c>
      <c r="F313" t="str">
        <f t="shared" si="32"/>
        <v>Dept5</v>
      </c>
      <c r="G313" s="10">
        <f>VLOOKUP(B313,Ejercicios!$J$2:$K$4,2)+C313</f>
        <v>40926</v>
      </c>
      <c r="H313" t="str">
        <f t="shared" si="33"/>
        <v>FUERA DE TIEMPO</v>
      </c>
      <c r="I313">
        <f t="shared" si="34"/>
        <v>2012</v>
      </c>
      <c r="J313">
        <f t="shared" si="35"/>
        <v>1</v>
      </c>
      <c r="K313">
        <f t="shared" si="36"/>
        <v>13</v>
      </c>
      <c r="L313">
        <f>IF(H313="FUERA DE TIEMPO",K313-VLOOKUP(B313,Ejercicios!$J$2:$K$4,2)," ")</f>
        <v>8</v>
      </c>
    </row>
    <row r="314" spans="1:12" x14ac:dyDescent="0.25">
      <c r="A314" t="s">
        <v>638</v>
      </c>
      <c r="B314" t="s">
        <v>5</v>
      </c>
      <c r="C314" s="2" t="s">
        <v>330</v>
      </c>
      <c r="D314" s="2">
        <v>41471</v>
      </c>
      <c r="F314" t="str">
        <f t="shared" si="32"/>
        <v>Dept5</v>
      </c>
      <c r="G314" s="10">
        <f>VLOOKUP(B314,Ejercicios!$J$2:$K$4,2)+C314</f>
        <v>41473</v>
      </c>
      <c r="H314" t="str">
        <f t="shared" si="33"/>
        <v>A TIEMPO</v>
      </c>
      <c r="I314">
        <f t="shared" si="34"/>
        <v>2013</v>
      </c>
      <c r="J314">
        <f t="shared" si="35"/>
        <v>7</v>
      </c>
      <c r="K314">
        <f t="shared" si="36"/>
        <v>3</v>
      </c>
      <c r="L314" t="str">
        <f>IF(H314="FUERA DE TIEMPO",K314-VLOOKUP(B314,Ejercicios!$J$2:$K$4,2)," ")</f>
        <v xml:space="preserve"> </v>
      </c>
    </row>
    <row r="315" spans="1:12" x14ac:dyDescent="0.25">
      <c r="A315" t="s">
        <v>639</v>
      </c>
      <c r="B315" t="s">
        <v>7</v>
      </c>
      <c r="C315" s="2">
        <v>41367</v>
      </c>
      <c r="D315" s="2">
        <v>41384</v>
      </c>
      <c r="F315" t="str">
        <f t="shared" si="32"/>
        <v>Dept5</v>
      </c>
      <c r="G315" s="10">
        <f>VLOOKUP(B315,Ejercicios!$J$2:$K$4,2)+C315</f>
        <v>41382</v>
      </c>
      <c r="H315" t="str">
        <f t="shared" si="33"/>
        <v>FUERA DE TIEMPO</v>
      </c>
      <c r="I315">
        <f t="shared" si="34"/>
        <v>2013</v>
      </c>
      <c r="J315">
        <f t="shared" si="35"/>
        <v>4</v>
      </c>
      <c r="K315">
        <f t="shared" si="36"/>
        <v>17</v>
      </c>
      <c r="L315">
        <f>IF(H315="FUERA DE TIEMPO",K315-VLOOKUP(B315,Ejercicios!$J$2:$K$4,2)," ")</f>
        <v>2</v>
      </c>
    </row>
    <row r="316" spans="1:12" x14ac:dyDescent="0.25">
      <c r="A316" t="s">
        <v>640</v>
      </c>
      <c r="B316" t="s">
        <v>7</v>
      </c>
      <c r="C316" s="2" t="s">
        <v>282</v>
      </c>
      <c r="D316" s="2">
        <v>41272</v>
      </c>
      <c r="F316" t="str">
        <f t="shared" si="32"/>
        <v>Dept3</v>
      </c>
      <c r="G316" s="10">
        <f>VLOOKUP(B316,Ejercicios!$J$2:$K$4,2)+C316</f>
        <v>41285</v>
      </c>
      <c r="H316" t="str">
        <f t="shared" si="33"/>
        <v>A TIEMPO</v>
      </c>
      <c r="I316">
        <f t="shared" si="34"/>
        <v>2012</v>
      </c>
      <c r="J316">
        <f t="shared" si="35"/>
        <v>12</v>
      </c>
      <c r="K316">
        <f t="shared" si="36"/>
        <v>2</v>
      </c>
      <c r="L316" t="str">
        <f>IF(H316="FUERA DE TIEMPO",K316-VLOOKUP(B316,Ejercicios!$J$2:$K$4,2)," ")</f>
        <v xml:space="preserve"> </v>
      </c>
    </row>
    <row r="317" spans="1:12" x14ac:dyDescent="0.25">
      <c r="A317" t="s">
        <v>227</v>
      </c>
      <c r="B317" t="s">
        <v>8</v>
      </c>
      <c r="C317" s="2">
        <v>41308</v>
      </c>
      <c r="D317" s="2">
        <v>41325</v>
      </c>
      <c r="F317" t="str">
        <f t="shared" si="32"/>
        <v>Dept3</v>
      </c>
      <c r="G317" s="10">
        <f>VLOOKUP(B317,Ejercicios!$J$2:$K$4,2)+C317</f>
        <v>41313</v>
      </c>
      <c r="H317" t="str">
        <f t="shared" si="33"/>
        <v>FUERA DE TIEMPO</v>
      </c>
      <c r="I317">
        <f t="shared" si="34"/>
        <v>2013</v>
      </c>
      <c r="J317">
        <f t="shared" si="35"/>
        <v>2</v>
      </c>
      <c r="K317">
        <f t="shared" si="36"/>
        <v>17</v>
      </c>
      <c r="L317">
        <f>IF(H317="FUERA DE TIEMPO",K317-VLOOKUP(B317,Ejercicios!$J$2:$K$4,2)," ")</f>
        <v>12</v>
      </c>
    </row>
    <row r="318" spans="1:12" x14ac:dyDescent="0.25">
      <c r="A318" t="s">
        <v>641</v>
      </c>
      <c r="B318" t="s">
        <v>7</v>
      </c>
      <c r="C318" s="2">
        <v>41557</v>
      </c>
      <c r="D318" s="2">
        <v>41571</v>
      </c>
      <c r="F318" t="str">
        <f t="shared" si="32"/>
        <v>Dept5</v>
      </c>
      <c r="G318" s="10">
        <f>VLOOKUP(B318,Ejercicios!$J$2:$K$4,2)+C318</f>
        <v>41572</v>
      </c>
      <c r="H318" t="str">
        <f t="shared" si="33"/>
        <v>A TIEMPO</v>
      </c>
      <c r="I318">
        <f t="shared" si="34"/>
        <v>2013</v>
      </c>
      <c r="J318">
        <f t="shared" si="35"/>
        <v>10</v>
      </c>
      <c r="K318">
        <f t="shared" si="36"/>
        <v>14</v>
      </c>
      <c r="L318" t="str">
        <f>IF(H318="FUERA DE TIEMPO",K318-VLOOKUP(B318,Ejercicios!$J$2:$K$4,2)," ")</f>
        <v xml:space="preserve"> </v>
      </c>
    </row>
    <row r="319" spans="1:12" x14ac:dyDescent="0.25">
      <c r="A319" t="s">
        <v>642</v>
      </c>
      <c r="B319" t="s">
        <v>7</v>
      </c>
      <c r="C319" s="2">
        <v>41216</v>
      </c>
      <c r="D319" s="2">
        <v>41230</v>
      </c>
      <c r="F319" t="str">
        <f t="shared" si="32"/>
        <v>Dept5</v>
      </c>
      <c r="G319" s="10">
        <f>VLOOKUP(B319,Ejercicios!$J$2:$K$4,2)+C319</f>
        <v>41231</v>
      </c>
      <c r="H319" t="str">
        <f t="shared" si="33"/>
        <v>A TIEMPO</v>
      </c>
      <c r="I319">
        <f t="shared" si="34"/>
        <v>2012</v>
      </c>
      <c r="J319">
        <f t="shared" si="35"/>
        <v>11</v>
      </c>
      <c r="K319">
        <f t="shared" si="36"/>
        <v>14</v>
      </c>
      <c r="L319" t="str">
        <f>IF(H319="FUERA DE TIEMPO",K319-VLOOKUP(B319,Ejercicios!$J$2:$K$4,2)," ")</f>
        <v xml:space="preserve"> </v>
      </c>
    </row>
    <row r="320" spans="1:12" x14ac:dyDescent="0.25">
      <c r="A320" t="s">
        <v>643</v>
      </c>
      <c r="B320" t="s">
        <v>7</v>
      </c>
      <c r="C320" s="2" t="s">
        <v>221</v>
      </c>
      <c r="D320" s="2">
        <v>41301</v>
      </c>
      <c r="F320" t="str">
        <f t="shared" si="32"/>
        <v>Dept6</v>
      </c>
      <c r="G320" s="10">
        <f>VLOOKUP(B320,Ejercicios!$J$2:$K$4,2)+C320</f>
        <v>41313</v>
      </c>
      <c r="H320" t="str">
        <f t="shared" si="33"/>
        <v>A TIEMPO</v>
      </c>
      <c r="I320">
        <f t="shared" si="34"/>
        <v>2013</v>
      </c>
      <c r="J320">
        <f t="shared" si="35"/>
        <v>1</v>
      </c>
      <c r="K320">
        <f t="shared" si="36"/>
        <v>3</v>
      </c>
      <c r="L320" t="str">
        <f>IF(H320="FUERA DE TIEMPO",K320-VLOOKUP(B320,Ejercicios!$J$2:$K$4,2)," ")</f>
        <v xml:space="preserve"> </v>
      </c>
    </row>
    <row r="321" spans="1:12" x14ac:dyDescent="0.25">
      <c r="A321" t="s">
        <v>644</v>
      </c>
      <c r="B321" t="s">
        <v>5</v>
      </c>
      <c r="C321" s="1" t="s">
        <v>66</v>
      </c>
      <c r="D321" s="2">
        <v>41531</v>
      </c>
      <c r="F321" t="str">
        <f t="shared" si="32"/>
        <v>Dept1</v>
      </c>
      <c r="G321" s="10">
        <f>VLOOKUP(B321,Ejercicios!$J$2:$K$4,2)+C321</f>
        <v>41536</v>
      </c>
      <c r="H321" t="str">
        <f t="shared" si="33"/>
        <v>A TIEMPO</v>
      </c>
      <c r="I321">
        <f t="shared" si="34"/>
        <v>2013</v>
      </c>
      <c r="J321">
        <f t="shared" si="35"/>
        <v>9</v>
      </c>
      <c r="K321">
        <f t="shared" si="36"/>
        <v>0</v>
      </c>
      <c r="L321" t="str">
        <f>IF(H321="FUERA DE TIEMPO",K321-VLOOKUP(B321,Ejercicios!$J$2:$K$4,2)," ")</f>
        <v xml:space="preserve"> </v>
      </c>
    </row>
    <row r="322" spans="1:12" x14ac:dyDescent="0.25">
      <c r="A322" t="s">
        <v>645</v>
      </c>
      <c r="B322" t="s">
        <v>8</v>
      </c>
      <c r="C322" s="1" t="s">
        <v>198</v>
      </c>
      <c r="D322" s="2">
        <v>41193</v>
      </c>
      <c r="F322" t="str">
        <f t="shared" si="32"/>
        <v>Dept1</v>
      </c>
      <c r="G322" s="10">
        <f>VLOOKUP(B322,Ejercicios!$J$2:$K$4,2)+C322</f>
        <v>41184</v>
      </c>
      <c r="H322" t="str">
        <f t="shared" si="33"/>
        <v>FUERA DE TIEMPO</v>
      </c>
      <c r="I322">
        <f t="shared" si="34"/>
        <v>2012</v>
      </c>
      <c r="J322">
        <f t="shared" si="35"/>
        <v>9</v>
      </c>
      <c r="K322">
        <f t="shared" si="36"/>
        <v>14</v>
      </c>
      <c r="L322">
        <f>IF(H322="FUERA DE TIEMPO",K322-VLOOKUP(B322,Ejercicios!$J$2:$K$4,2)," ")</f>
        <v>9</v>
      </c>
    </row>
    <row r="323" spans="1:12" x14ac:dyDescent="0.25">
      <c r="A323" t="s">
        <v>646</v>
      </c>
      <c r="B323" t="s">
        <v>8</v>
      </c>
      <c r="C323" s="2" t="s">
        <v>22</v>
      </c>
      <c r="D323" s="2">
        <v>41445</v>
      </c>
      <c r="F323" t="str">
        <f t="shared" ref="F323:F386" si="37">LEFT(A323,5)</f>
        <v>Dept2</v>
      </c>
      <c r="G323" s="10">
        <f>VLOOKUP(B323,Ejercicios!$J$2:$K$4,2)+C323</f>
        <v>41444</v>
      </c>
      <c r="H323" t="str">
        <f t="shared" ref="H323:H386" si="38">IF(G323&gt;=D323,"A TIEMPO","FUERA DE TIEMPO")</f>
        <v>FUERA DE TIEMPO</v>
      </c>
      <c r="I323">
        <f t="shared" ref="I323:I386" si="39">YEAR(C323)</f>
        <v>2013</v>
      </c>
      <c r="J323">
        <f t="shared" ref="J323:J386" si="40">MONTH(C323)</f>
        <v>6</v>
      </c>
      <c r="K323">
        <f t="shared" ref="K323:K386" si="41">D323-C323</f>
        <v>6</v>
      </c>
      <c r="L323">
        <f>IF(H323="FUERA DE TIEMPO",K323-VLOOKUP(B323,Ejercicios!$J$2:$K$4,2)," ")</f>
        <v>1</v>
      </c>
    </row>
    <row r="324" spans="1:12" x14ac:dyDescent="0.25">
      <c r="A324" t="s">
        <v>647</v>
      </c>
      <c r="B324" t="s">
        <v>5</v>
      </c>
      <c r="C324" s="2" t="s">
        <v>178</v>
      </c>
      <c r="D324" s="2">
        <v>41119</v>
      </c>
      <c r="F324" t="str">
        <f t="shared" si="37"/>
        <v>Dept5</v>
      </c>
      <c r="G324" s="10">
        <f>VLOOKUP(B324,Ejercicios!$J$2:$K$4,2)+C324</f>
        <v>41109</v>
      </c>
      <c r="H324" t="str">
        <f t="shared" si="38"/>
        <v>FUERA DE TIEMPO</v>
      </c>
      <c r="I324">
        <f t="shared" si="39"/>
        <v>2012</v>
      </c>
      <c r="J324">
        <f t="shared" si="40"/>
        <v>7</v>
      </c>
      <c r="K324">
        <f t="shared" si="41"/>
        <v>15</v>
      </c>
      <c r="L324">
        <f>IF(H324="FUERA DE TIEMPO",K324-VLOOKUP(B324,Ejercicios!$J$2:$K$4,2)," ")</f>
        <v>10</v>
      </c>
    </row>
    <row r="325" spans="1:12" x14ac:dyDescent="0.25">
      <c r="A325" t="s">
        <v>648</v>
      </c>
      <c r="B325" t="s">
        <v>5</v>
      </c>
      <c r="C325" s="2">
        <v>41558</v>
      </c>
      <c r="D325" s="2">
        <v>41566</v>
      </c>
      <c r="F325" t="str">
        <f t="shared" si="37"/>
        <v>Dept2</v>
      </c>
      <c r="G325" s="10">
        <f>VLOOKUP(B325,Ejercicios!$J$2:$K$4,2)+C325</f>
        <v>41563</v>
      </c>
      <c r="H325" t="str">
        <f t="shared" si="38"/>
        <v>FUERA DE TIEMPO</v>
      </c>
      <c r="I325">
        <f t="shared" si="39"/>
        <v>2013</v>
      </c>
      <c r="J325">
        <f t="shared" si="40"/>
        <v>10</v>
      </c>
      <c r="K325">
        <f t="shared" si="41"/>
        <v>8</v>
      </c>
      <c r="L325">
        <f>IF(H325="FUERA DE TIEMPO",K325-VLOOKUP(B325,Ejercicios!$J$2:$K$4,2)," ")</f>
        <v>3</v>
      </c>
    </row>
    <row r="326" spans="1:12" x14ac:dyDescent="0.25">
      <c r="A326" t="s">
        <v>649</v>
      </c>
      <c r="B326" t="s">
        <v>7</v>
      </c>
      <c r="C326" s="2" t="s">
        <v>24</v>
      </c>
      <c r="D326" s="2">
        <v>41019</v>
      </c>
      <c r="F326" t="str">
        <f t="shared" si="37"/>
        <v>Dept5</v>
      </c>
      <c r="G326" s="10">
        <f>VLOOKUP(B326,Ejercicios!$J$2:$K$4,2)+C326</f>
        <v>41034</v>
      </c>
      <c r="H326" t="str">
        <f t="shared" si="38"/>
        <v>A TIEMPO</v>
      </c>
      <c r="I326">
        <f t="shared" si="39"/>
        <v>2012</v>
      </c>
      <c r="J326">
        <f t="shared" si="40"/>
        <v>4</v>
      </c>
      <c r="K326">
        <f t="shared" si="41"/>
        <v>0</v>
      </c>
      <c r="L326" t="str">
        <f>IF(H326="FUERA DE TIEMPO",K326-VLOOKUP(B326,Ejercicios!$J$2:$K$4,2)," ")</f>
        <v xml:space="preserve"> </v>
      </c>
    </row>
    <row r="327" spans="1:12" x14ac:dyDescent="0.25">
      <c r="A327" t="s">
        <v>650</v>
      </c>
      <c r="B327" t="s">
        <v>8</v>
      </c>
      <c r="C327" s="2">
        <v>40949</v>
      </c>
      <c r="D327" s="2">
        <v>40958</v>
      </c>
      <c r="F327" t="str">
        <f t="shared" si="37"/>
        <v>Dept4</v>
      </c>
      <c r="G327" s="10">
        <f>VLOOKUP(B327,Ejercicios!$J$2:$K$4,2)+C327</f>
        <v>40954</v>
      </c>
      <c r="H327" t="str">
        <f t="shared" si="38"/>
        <v>FUERA DE TIEMPO</v>
      </c>
      <c r="I327">
        <f t="shared" si="39"/>
        <v>2012</v>
      </c>
      <c r="J327">
        <f t="shared" si="40"/>
        <v>2</v>
      </c>
      <c r="K327">
        <f t="shared" si="41"/>
        <v>9</v>
      </c>
      <c r="L327">
        <f>IF(H327="FUERA DE TIEMPO",K327-VLOOKUP(B327,Ejercicios!$J$2:$K$4,2)," ")</f>
        <v>4</v>
      </c>
    </row>
    <row r="328" spans="1:12" x14ac:dyDescent="0.25">
      <c r="A328" t="s">
        <v>651</v>
      </c>
      <c r="B328" t="s">
        <v>8</v>
      </c>
      <c r="C328" s="2">
        <v>41250</v>
      </c>
      <c r="D328" s="2">
        <v>41250</v>
      </c>
      <c r="F328" t="str">
        <f t="shared" si="37"/>
        <v>Dept5</v>
      </c>
      <c r="G328" s="10">
        <f>VLOOKUP(B328,Ejercicios!$J$2:$K$4,2)+C328</f>
        <v>41255</v>
      </c>
      <c r="H328" t="str">
        <f t="shared" si="38"/>
        <v>A TIEMPO</v>
      </c>
      <c r="I328">
        <f t="shared" si="39"/>
        <v>2012</v>
      </c>
      <c r="J328">
        <f t="shared" si="40"/>
        <v>12</v>
      </c>
      <c r="K328">
        <f t="shared" si="41"/>
        <v>0</v>
      </c>
      <c r="L328" t="str">
        <f>IF(H328="FUERA DE TIEMPO",K328-VLOOKUP(B328,Ejercicios!$J$2:$K$4,2)," ")</f>
        <v xml:space="preserve"> </v>
      </c>
    </row>
    <row r="329" spans="1:12" x14ac:dyDescent="0.25">
      <c r="A329" t="s">
        <v>652</v>
      </c>
      <c r="B329" t="s">
        <v>5</v>
      </c>
      <c r="C329" s="2">
        <v>40947</v>
      </c>
      <c r="D329" s="2">
        <v>40947</v>
      </c>
      <c r="F329" t="str">
        <f t="shared" si="37"/>
        <v>Dept2</v>
      </c>
      <c r="G329" s="10">
        <f>VLOOKUP(B329,Ejercicios!$J$2:$K$4,2)+C329</f>
        <v>40952</v>
      </c>
      <c r="H329" t="str">
        <f t="shared" si="38"/>
        <v>A TIEMPO</v>
      </c>
      <c r="I329">
        <f t="shared" si="39"/>
        <v>2012</v>
      </c>
      <c r="J329">
        <f t="shared" si="40"/>
        <v>2</v>
      </c>
      <c r="K329">
        <f t="shared" si="41"/>
        <v>0</v>
      </c>
      <c r="L329" t="str">
        <f>IF(H329="FUERA DE TIEMPO",K329-VLOOKUP(B329,Ejercicios!$J$2:$K$4,2)," ")</f>
        <v xml:space="preserve"> </v>
      </c>
    </row>
    <row r="330" spans="1:12" x14ac:dyDescent="0.25">
      <c r="A330" t="s">
        <v>653</v>
      </c>
      <c r="B330" t="s">
        <v>8</v>
      </c>
      <c r="C330" s="2" t="s">
        <v>98</v>
      </c>
      <c r="D330" s="2">
        <v>40985</v>
      </c>
      <c r="F330" t="str">
        <f t="shared" si="37"/>
        <v>Dept4</v>
      </c>
      <c r="G330" s="10">
        <f>VLOOKUP(B330,Ejercicios!$J$2:$K$4,2)+C330</f>
        <v>40987</v>
      </c>
      <c r="H330" t="str">
        <f t="shared" si="38"/>
        <v>A TIEMPO</v>
      </c>
      <c r="I330">
        <f t="shared" si="39"/>
        <v>2012</v>
      </c>
      <c r="J330">
        <f t="shared" si="40"/>
        <v>3</v>
      </c>
      <c r="K330">
        <f t="shared" si="41"/>
        <v>3</v>
      </c>
      <c r="L330" t="str">
        <f>IF(H330="FUERA DE TIEMPO",K330-VLOOKUP(B330,Ejercicios!$J$2:$K$4,2)," ")</f>
        <v xml:space="preserve"> </v>
      </c>
    </row>
    <row r="331" spans="1:12" x14ac:dyDescent="0.25">
      <c r="A331" t="s">
        <v>654</v>
      </c>
      <c r="B331" t="s">
        <v>8</v>
      </c>
      <c r="C331" s="2">
        <v>40951</v>
      </c>
      <c r="D331" s="2">
        <v>40970</v>
      </c>
      <c r="F331" t="str">
        <f t="shared" si="37"/>
        <v>Dept1</v>
      </c>
      <c r="G331" s="10">
        <f>VLOOKUP(B331,Ejercicios!$J$2:$K$4,2)+C331</f>
        <v>40956</v>
      </c>
      <c r="H331" t="str">
        <f t="shared" si="38"/>
        <v>FUERA DE TIEMPO</v>
      </c>
      <c r="I331">
        <f t="shared" si="39"/>
        <v>2012</v>
      </c>
      <c r="J331">
        <f t="shared" si="40"/>
        <v>2</v>
      </c>
      <c r="K331">
        <f t="shared" si="41"/>
        <v>19</v>
      </c>
      <c r="L331">
        <f>IF(H331="FUERA DE TIEMPO",K331-VLOOKUP(B331,Ejercicios!$J$2:$K$4,2)," ")</f>
        <v>14</v>
      </c>
    </row>
    <row r="332" spans="1:12" x14ac:dyDescent="0.25">
      <c r="A332" t="s">
        <v>655</v>
      </c>
      <c r="B332" t="s">
        <v>7</v>
      </c>
      <c r="C332" s="2">
        <v>41040</v>
      </c>
      <c r="D332" s="2">
        <v>41067</v>
      </c>
      <c r="F332" t="str">
        <f t="shared" si="37"/>
        <v>Dept2</v>
      </c>
      <c r="G332" s="10">
        <f>VLOOKUP(B332,Ejercicios!$J$2:$K$4,2)+C332</f>
        <v>41055</v>
      </c>
      <c r="H332" t="str">
        <f t="shared" si="38"/>
        <v>FUERA DE TIEMPO</v>
      </c>
      <c r="I332">
        <f t="shared" si="39"/>
        <v>2012</v>
      </c>
      <c r="J332">
        <f t="shared" si="40"/>
        <v>5</v>
      </c>
      <c r="K332">
        <f t="shared" si="41"/>
        <v>27</v>
      </c>
      <c r="L332">
        <f>IF(H332="FUERA DE TIEMPO",K332-VLOOKUP(B332,Ejercicios!$J$2:$K$4,2)," ")</f>
        <v>12</v>
      </c>
    </row>
    <row r="333" spans="1:12" x14ac:dyDescent="0.25">
      <c r="A333" t="s">
        <v>656</v>
      </c>
      <c r="B333" t="s">
        <v>5</v>
      </c>
      <c r="C333" s="1" t="s">
        <v>287</v>
      </c>
      <c r="D333" s="2">
        <v>41109</v>
      </c>
      <c r="F333" t="str">
        <f t="shared" si="37"/>
        <v>Dept1</v>
      </c>
      <c r="G333" s="10">
        <f>VLOOKUP(B333,Ejercicios!$J$2:$K$4,2)+C333</f>
        <v>41111</v>
      </c>
      <c r="H333" t="str">
        <f t="shared" si="38"/>
        <v>A TIEMPO</v>
      </c>
      <c r="I333">
        <f t="shared" si="39"/>
        <v>2012</v>
      </c>
      <c r="J333">
        <f t="shared" si="40"/>
        <v>7</v>
      </c>
      <c r="K333">
        <f t="shared" si="41"/>
        <v>3</v>
      </c>
      <c r="L333" t="str">
        <f>IF(H333="FUERA DE TIEMPO",K333-VLOOKUP(B333,Ejercicios!$J$2:$K$4,2)," ")</f>
        <v xml:space="preserve"> </v>
      </c>
    </row>
    <row r="334" spans="1:12" x14ac:dyDescent="0.25">
      <c r="A334" t="s">
        <v>657</v>
      </c>
      <c r="B334" t="s">
        <v>5</v>
      </c>
      <c r="C334" s="1" t="s">
        <v>311</v>
      </c>
      <c r="D334" s="2">
        <v>41222</v>
      </c>
      <c r="F334" t="str">
        <f t="shared" si="37"/>
        <v>Dept6</v>
      </c>
      <c r="G334" s="10">
        <f>VLOOKUP(B334,Ejercicios!$J$2:$K$4,2)+C334</f>
        <v>41212</v>
      </c>
      <c r="H334" t="str">
        <f t="shared" si="38"/>
        <v>FUERA DE TIEMPO</v>
      </c>
      <c r="I334">
        <f t="shared" si="39"/>
        <v>2012</v>
      </c>
      <c r="J334">
        <f t="shared" si="40"/>
        <v>10</v>
      </c>
      <c r="K334">
        <f t="shared" si="41"/>
        <v>15</v>
      </c>
      <c r="L334">
        <f>IF(H334="FUERA DE TIEMPO",K334-VLOOKUP(B334,Ejercicios!$J$2:$K$4,2)," ")</f>
        <v>10</v>
      </c>
    </row>
    <row r="335" spans="1:12" x14ac:dyDescent="0.25">
      <c r="A335" t="s">
        <v>658</v>
      </c>
      <c r="B335" t="s">
        <v>5</v>
      </c>
      <c r="C335" s="2">
        <v>41344</v>
      </c>
      <c r="D335" s="2">
        <v>41355</v>
      </c>
      <c r="F335" t="str">
        <f t="shared" si="37"/>
        <v>Dept1</v>
      </c>
      <c r="G335" s="10">
        <f>VLOOKUP(B335,Ejercicios!$J$2:$K$4,2)+C335</f>
        <v>41349</v>
      </c>
      <c r="H335" t="str">
        <f t="shared" si="38"/>
        <v>FUERA DE TIEMPO</v>
      </c>
      <c r="I335">
        <f t="shared" si="39"/>
        <v>2013</v>
      </c>
      <c r="J335">
        <f t="shared" si="40"/>
        <v>3</v>
      </c>
      <c r="K335">
        <f t="shared" si="41"/>
        <v>11</v>
      </c>
      <c r="L335">
        <f>IF(H335="FUERA DE TIEMPO",K335-VLOOKUP(B335,Ejercicios!$J$2:$K$4,2)," ")</f>
        <v>6</v>
      </c>
    </row>
    <row r="336" spans="1:12" x14ac:dyDescent="0.25">
      <c r="A336" t="s">
        <v>659</v>
      </c>
      <c r="B336" t="s">
        <v>5</v>
      </c>
      <c r="C336" s="2">
        <v>41316</v>
      </c>
      <c r="D336" s="2">
        <v>41351</v>
      </c>
      <c r="F336" t="str">
        <f t="shared" si="37"/>
        <v>Dept5</v>
      </c>
      <c r="G336" s="10">
        <f>VLOOKUP(B336,Ejercicios!$J$2:$K$4,2)+C336</f>
        <v>41321</v>
      </c>
      <c r="H336" t="str">
        <f t="shared" si="38"/>
        <v>FUERA DE TIEMPO</v>
      </c>
      <c r="I336">
        <f t="shared" si="39"/>
        <v>2013</v>
      </c>
      <c r="J336">
        <f t="shared" si="40"/>
        <v>2</v>
      </c>
      <c r="K336">
        <f t="shared" si="41"/>
        <v>35</v>
      </c>
      <c r="L336">
        <f>IF(H336="FUERA DE TIEMPO",K336-VLOOKUP(B336,Ejercicios!$J$2:$K$4,2)," ")</f>
        <v>30</v>
      </c>
    </row>
    <row r="337" spans="1:12" x14ac:dyDescent="0.25">
      <c r="A337" t="s">
        <v>660</v>
      </c>
      <c r="B337" t="s">
        <v>7</v>
      </c>
      <c r="C337" s="2">
        <v>41286</v>
      </c>
      <c r="D337" s="2">
        <v>41324</v>
      </c>
      <c r="F337" t="str">
        <f t="shared" si="37"/>
        <v>Dept5</v>
      </c>
      <c r="G337" s="10">
        <f>VLOOKUP(B337,Ejercicios!$J$2:$K$4,2)+C337</f>
        <v>41301</v>
      </c>
      <c r="H337" t="str">
        <f t="shared" si="38"/>
        <v>FUERA DE TIEMPO</v>
      </c>
      <c r="I337">
        <f t="shared" si="39"/>
        <v>2013</v>
      </c>
      <c r="J337">
        <f t="shared" si="40"/>
        <v>1</v>
      </c>
      <c r="K337">
        <f t="shared" si="41"/>
        <v>38</v>
      </c>
      <c r="L337">
        <f>IF(H337="FUERA DE TIEMPO",K337-VLOOKUP(B337,Ejercicios!$J$2:$K$4,2)," ")</f>
        <v>23</v>
      </c>
    </row>
    <row r="338" spans="1:12" x14ac:dyDescent="0.25">
      <c r="A338" t="s">
        <v>661</v>
      </c>
      <c r="B338" t="s">
        <v>7</v>
      </c>
      <c r="C338" s="2" t="s">
        <v>194</v>
      </c>
      <c r="D338" s="2">
        <v>41365</v>
      </c>
      <c r="F338" t="str">
        <f t="shared" si="37"/>
        <v>Dept3</v>
      </c>
      <c r="G338" s="10">
        <f>VLOOKUP(B338,Ejercicios!$J$2:$K$4,2)+C338</f>
        <v>41378</v>
      </c>
      <c r="H338" t="str">
        <f t="shared" si="38"/>
        <v>A TIEMPO</v>
      </c>
      <c r="I338">
        <f t="shared" si="39"/>
        <v>2013</v>
      </c>
      <c r="J338">
        <f t="shared" si="40"/>
        <v>3</v>
      </c>
      <c r="K338">
        <f t="shared" si="41"/>
        <v>2</v>
      </c>
      <c r="L338" t="str">
        <f>IF(H338="FUERA DE TIEMPO",K338-VLOOKUP(B338,Ejercicios!$J$2:$K$4,2)," ")</f>
        <v xml:space="preserve"> </v>
      </c>
    </row>
    <row r="339" spans="1:12" x14ac:dyDescent="0.25">
      <c r="A339" t="s">
        <v>662</v>
      </c>
      <c r="B339" t="s">
        <v>7</v>
      </c>
      <c r="C339" s="1" t="s">
        <v>293</v>
      </c>
      <c r="D339" s="2">
        <v>41618</v>
      </c>
      <c r="F339" t="str">
        <f t="shared" si="37"/>
        <v>Dept3</v>
      </c>
      <c r="G339" s="10">
        <f>VLOOKUP(B339,Ejercicios!$J$2:$K$4,2)+C339</f>
        <v>41622</v>
      </c>
      <c r="H339" t="str">
        <f t="shared" si="38"/>
        <v>A TIEMPO</v>
      </c>
      <c r="I339">
        <f t="shared" si="39"/>
        <v>2013</v>
      </c>
      <c r="J339">
        <f t="shared" si="40"/>
        <v>11</v>
      </c>
      <c r="K339">
        <f t="shared" si="41"/>
        <v>11</v>
      </c>
      <c r="L339" t="str">
        <f>IF(H339="FUERA DE TIEMPO",K339-VLOOKUP(B339,Ejercicios!$J$2:$K$4,2)," ")</f>
        <v xml:space="preserve"> </v>
      </c>
    </row>
    <row r="340" spans="1:12" x14ac:dyDescent="0.25">
      <c r="A340" t="s">
        <v>663</v>
      </c>
      <c r="B340" t="s">
        <v>5</v>
      </c>
      <c r="C340" s="2">
        <v>41554</v>
      </c>
      <c r="D340" s="2">
        <v>41556</v>
      </c>
      <c r="F340" t="str">
        <f t="shared" si="37"/>
        <v>Dept6</v>
      </c>
      <c r="G340" s="10">
        <f>VLOOKUP(B340,Ejercicios!$J$2:$K$4,2)+C340</f>
        <v>41559</v>
      </c>
      <c r="H340" t="str">
        <f t="shared" si="38"/>
        <v>A TIEMPO</v>
      </c>
      <c r="I340">
        <f t="shared" si="39"/>
        <v>2013</v>
      </c>
      <c r="J340">
        <f t="shared" si="40"/>
        <v>10</v>
      </c>
      <c r="K340">
        <f t="shared" si="41"/>
        <v>2</v>
      </c>
      <c r="L340" t="str">
        <f>IF(H340="FUERA DE TIEMPO",K340-VLOOKUP(B340,Ejercicios!$J$2:$K$4,2)," ")</f>
        <v xml:space="preserve"> </v>
      </c>
    </row>
    <row r="341" spans="1:12" x14ac:dyDescent="0.25">
      <c r="A341" t="s">
        <v>664</v>
      </c>
      <c r="B341" t="s">
        <v>7</v>
      </c>
      <c r="C341" s="2">
        <v>41586</v>
      </c>
      <c r="D341" s="2">
        <v>41605</v>
      </c>
      <c r="F341" t="str">
        <f t="shared" si="37"/>
        <v>Dept2</v>
      </c>
      <c r="G341" s="10">
        <f>VLOOKUP(B341,Ejercicios!$J$2:$K$4,2)+C341</f>
        <v>41601</v>
      </c>
      <c r="H341" t="str">
        <f t="shared" si="38"/>
        <v>FUERA DE TIEMPO</v>
      </c>
      <c r="I341">
        <f t="shared" si="39"/>
        <v>2013</v>
      </c>
      <c r="J341">
        <f t="shared" si="40"/>
        <v>11</v>
      </c>
      <c r="K341">
        <f t="shared" si="41"/>
        <v>19</v>
      </c>
      <c r="L341">
        <f>IF(H341="FUERA DE TIEMPO",K341-VLOOKUP(B341,Ejercicios!$J$2:$K$4,2)," ")</f>
        <v>4</v>
      </c>
    </row>
    <row r="342" spans="1:12" x14ac:dyDescent="0.25">
      <c r="A342" t="s">
        <v>665</v>
      </c>
      <c r="B342" t="s">
        <v>8</v>
      </c>
      <c r="C342" s="2" t="s">
        <v>262</v>
      </c>
      <c r="D342" s="2">
        <v>41130</v>
      </c>
      <c r="F342" t="str">
        <f t="shared" si="37"/>
        <v>Dept3</v>
      </c>
      <c r="G342" s="10">
        <f>VLOOKUP(B342,Ejercicios!$J$2:$K$4,2)+C342</f>
        <v>41124</v>
      </c>
      <c r="H342" t="str">
        <f t="shared" si="38"/>
        <v>FUERA DE TIEMPO</v>
      </c>
      <c r="I342">
        <f t="shared" si="39"/>
        <v>2012</v>
      </c>
      <c r="J342">
        <f t="shared" si="40"/>
        <v>7</v>
      </c>
      <c r="K342">
        <f t="shared" si="41"/>
        <v>11</v>
      </c>
      <c r="L342">
        <f>IF(H342="FUERA DE TIEMPO",K342-VLOOKUP(B342,Ejercicios!$J$2:$K$4,2)," ")</f>
        <v>6</v>
      </c>
    </row>
    <row r="343" spans="1:12" x14ac:dyDescent="0.25">
      <c r="A343" t="s">
        <v>666</v>
      </c>
      <c r="B343" t="s">
        <v>7</v>
      </c>
      <c r="C343" s="2">
        <v>41613</v>
      </c>
      <c r="D343" s="2">
        <v>41613</v>
      </c>
      <c r="F343" t="str">
        <f t="shared" si="37"/>
        <v>Dept6</v>
      </c>
      <c r="G343" s="10">
        <f>VLOOKUP(B343,Ejercicios!$J$2:$K$4,2)+C343</f>
        <v>41628</v>
      </c>
      <c r="H343" t="str">
        <f t="shared" si="38"/>
        <v>A TIEMPO</v>
      </c>
      <c r="I343">
        <f t="shared" si="39"/>
        <v>2013</v>
      </c>
      <c r="J343">
        <f t="shared" si="40"/>
        <v>12</v>
      </c>
      <c r="K343">
        <f t="shared" si="41"/>
        <v>0</v>
      </c>
      <c r="L343" t="str">
        <f>IF(H343="FUERA DE TIEMPO",K343-VLOOKUP(B343,Ejercicios!$J$2:$K$4,2)," ")</f>
        <v xml:space="preserve"> </v>
      </c>
    </row>
    <row r="344" spans="1:12" x14ac:dyDescent="0.25">
      <c r="A344" t="s">
        <v>667</v>
      </c>
      <c r="B344" t="s">
        <v>8</v>
      </c>
      <c r="C344" s="2">
        <v>41341</v>
      </c>
      <c r="D344" s="2">
        <v>41343</v>
      </c>
      <c r="F344" t="str">
        <f t="shared" si="37"/>
        <v>Dept2</v>
      </c>
      <c r="G344" s="10">
        <f>VLOOKUP(B344,Ejercicios!$J$2:$K$4,2)+C344</f>
        <v>41346</v>
      </c>
      <c r="H344" t="str">
        <f t="shared" si="38"/>
        <v>A TIEMPO</v>
      </c>
      <c r="I344">
        <f t="shared" si="39"/>
        <v>2013</v>
      </c>
      <c r="J344">
        <f t="shared" si="40"/>
        <v>3</v>
      </c>
      <c r="K344">
        <f t="shared" si="41"/>
        <v>2</v>
      </c>
      <c r="L344" t="str">
        <f>IF(H344="FUERA DE TIEMPO",K344-VLOOKUP(B344,Ejercicios!$J$2:$K$4,2)," ")</f>
        <v xml:space="preserve"> </v>
      </c>
    </row>
    <row r="345" spans="1:12" x14ac:dyDescent="0.25">
      <c r="A345" t="s">
        <v>668</v>
      </c>
      <c r="B345" t="s">
        <v>8</v>
      </c>
      <c r="C345" s="2">
        <v>41551</v>
      </c>
      <c r="D345" s="2">
        <v>41554</v>
      </c>
      <c r="F345" t="str">
        <f t="shared" si="37"/>
        <v>Dept5</v>
      </c>
      <c r="G345" s="10">
        <f>VLOOKUP(B345,Ejercicios!$J$2:$K$4,2)+C345</f>
        <v>41556</v>
      </c>
      <c r="H345" t="str">
        <f t="shared" si="38"/>
        <v>A TIEMPO</v>
      </c>
      <c r="I345">
        <f t="shared" si="39"/>
        <v>2013</v>
      </c>
      <c r="J345">
        <f t="shared" si="40"/>
        <v>10</v>
      </c>
      <c r="K345">
        <f t="shared" si="41"/>
        <v>3</v>
      </c>
      <c r="L345" t="str">
        <f>IF(H345="FUERA DE TIEMPO",K345-VLOOKUP(B345,Ejercicios!$J$2:$K$4,2)," ")</f>
        <v xml:space="preserve"> </v>
      </c>
    </row>
    <row r="346" spans="1:12" x14ac:dyDescent="0.25">
      <c r="A346" t="s">
        <v>337</v>
      </c>
      <c r="B346" t="s">
        <v>7</v>
      </c>
      <c r="C346" s="1" t="s">
        <v>141</v>
      </c>
      <c r="D346" s="2">
        <v>41084</v>
      </c>
      <c r="F346" t="str">
        <f t="shared" si="37"/>
        <v>Dept4</v>
      </c>
      <c r="G346" s="10">
        <f>VLOOKUP(B346,Ejercicios!$J$2:$K$4,2)+C346</f>
        <v>41098</v>
      </c>
      <c r="H346" t="str">
        <f t="shared" si="38"/>
        <v>A TIEMPO</v>
      </c>
      <c r="I346">
        <f t="shared" si="39"/>
        <v>2012</v>
      </c>
      <c r="J346">
        <f t="shared" si="40"/>
        <v>6</v>
      </c>
      <c r="K346">
        <f t="shared" si="41"/>
        <v>1</v>
      </c>
      <c r="L346" t="str">
        <f>IF(H346="FUERA DE TIEMPO",K346-VLOOKUP(B346,Ejercicios!$J$2:$K$4,2)," ")</f>
        <v xml:space="preserve"> </v>
      </c>
    </row>
    <row r="347" spans="1:12" x14ac:dyDescent="0.25">
      <c r="A347" t="s">
        <v>669</v>
      </c>
      <c r="B347" t="s">
        <v>5</v>
      </c>
      <c r="C347" s="2">
        <v>41127</v>
      </c>
      <c r="D347" s="2">
        <v>41130</v>
      </c>
      <c r="F347" t="str">
        <f t="shared" si="37"/>
        <v>Dept6</v>
      </c>
      <c r="G347" s="10">
        <f>VLOOKUP(B347,Ejercicios!$J$2:$K$4,2)+C347</f>
        <v>41132</v>
      </c>
      <c r="H347" t="str">
        <f t="shared" si="38"/>
        <v>A TIEMPO</v>
      </c>
      <c r="I347">
        <f t="shared" si="39"/>
        <v>2012</v>
      </c>
      <c r="J347">
        <f t="shared" si="40"/>
        <v>8</v>
      </c>
      <c r="K347">
        <f t="shared" si="41"/>
        <v>3</v>
      </c>
      <c r="L347" t="str">
        <f>IF(H347="FUERA DE TIEMPO",K347-VLOOKUP(B347,Ejercicios!$J$2:$K$4,2)," ")</f>
        <v xml:space="preserve"> </v>
      </c>
    </row>
    <row r="348" spans="1:12" x14ac:dyDescent="0.25">
      <c r="A348" t="s">
        <v>670</v>
      </c>
      <c r="B348" t="s">
        <v>8</v>
      </c>
      <c r="C348" s="2">
        <v>41399</v>
      </c>
      <c r="D348" s="2">
        <v>41420</v>
      </c>
      <c r="F348" t="str">
        <f t="shared" si="37"/>
        <v>Dept1</v>
      </c>
      <c r="G348" s="10">
        <f>VLOOKUP(B348,Ejercicios!$J$2:$K$4,2)+C348</f>
        <v>41404</v>
      </c>
      <c r="H348" t="str">
        <f t="shared" si="38"/>
        <v>FUERA DE TIEMPO</v>
      </c>
      <c r="I348">
        <f t="shared" si="39"/>
        <v>2013</v>
      </c>
      <c r="J348">
        <f t="shared" si="40"/>
        <v>5</v>
      </c>
      <c r="K348">
        <f t="shared" si="41"/>
        <v>21</v>
      </c>
      <c r="L348">
        <f>IF(H348="FUERA DE TIEMPO",K348-VLOOKUP(B348,Ejercicios!$J$2:$K$4,2)," ")</f>
        <v>16</v>
      </c>
    </row>
    <row r="349" spans="1:12" x14ac:dyDescent="0.25">
      <c r="A349" t="s">
        <v>671</v>
      </c>
      <c r="B349" t="s">
        <v>5</v>
      </c>
      <c r="C349" s="2">
        <v>41254</v>
      </c>
      <c r="D349" s="2">
        <v>41260</v>
      </c>
      <c r="F349" t="str">
        <f t="shared" si="37"/>
        <v>Dept3</v>
      </c>
      <c r="G349" s="10">
        <f>VLOOKUP(B349,Ejercicios!$J$2:$K$4,2)+C349</f>
        <v>41259</v>
      </c>
      <c r="H349" t="str">
        <f t="shared" si="38"/>
        <v>FUERA DE TIEMPO</v>
      </c>
      <c r="I349">
        <f t="shared" si="39"/>
        <v>2012</v>
      </c>
      <c r="J349">
        <f t="shared" si="40"/>
        <v>12</v>
      </c>
      <c r="K349">
        <f t="shared" si="41"/>
        <v>6</v>
      </c>
      <c r="L349">
        <f>IF(H349="FUERA DE TIEMPO",K349-VLOOKUP(B349,Ejercicios!$J$2:$K$4,2)," ")</f>
        <v>1</v>
      </c>
    </row>
    <row r="350" spans="1:12" x14ac:dyDescent="0.25">
      <c r="A350" t="s">
        <v>672</v>
      </c>
      <c r="B350" t="s">
        <v>8</v>
      </c>
      <c r="C350" s="2">
        <v>41520</v>
      </c>
      <c r="D350" s="2">
        <v>41530</v>
      </c>
      <c r="F350" t="str">
        <f t="shared" si="37"/>
        <v>Dept6</v>
      </c>
      <c r="G350" s="10">
        <f>VLOOKUP(B350,Ejercicios!$J$2:$K$4,2)+C350</f>
        <v>41525</v>
      </c>
      <c r="H350" t="str">
        <f t="shared" si="38"/>
        <v>FUERA DE TIEMPO</v>
      </c>
      <c r="I350">
        <f t="shared" si="39"/>
        <v>2013</v>
      </c>
      <c r="J350">
        <f t="shared" si="40"/>
        <v>9</v>
      </c>
      <c r="K350">
        <f t="shared" si="41"/>
        <v>10</v>
      </c>
      <c r="L350">
        <f>IF(H350="FUERA DE TIEMPO",K350-VLOOKUP(B350,Ejercicios!$J$2:$K$4,2)," ")</f>
        <v>5</v>
      </c>
    </row>
    <row r="351" spans="1:12" x14ac:dyDescent="0.25">
      <c r="A351" t="s">
        <v>673</v>
      </c>
      <c r="B351" t="s">
        <v>7</v>
      </c>
      <c r="C351" s="1" t="s">
        <v>71</v>
      </c>
      <c r="D351" s="2">
        <v>41510</v>
      </c>
      <c r="F351" t="str">
        <f t="shared" si="37"/>
        <v>Dept5</v>
      </c>
      <c r="G351" s="10">
        <f>VLOOKUP(B351,Ejercicios!$J$2:$K$4,2)+C351</f>
        <v>41521</v>
      </c>
      <c r="H351" t="str">
        <f t="shared" si="38"/>
        <v>A TIEMPO</v>
      </c>
      <c r="I351">
        <f t="shared" si="39"/>
        <v>2013</v>
      </c>
      <c r="J351">
        <f t="shared" si="40"/>
        <v>8</v>
      </c>
      <c r="K351">
        <f t="shared" si="41"/>
        <v>4</v>
      </c>
      <c r="L351" t="str">
        <f>IF(H351="FUERA DE TIEMPO",K351-VLOOKUP(B351,Ejercicios!$J$2:$K$4,2)," ")</f>
        <v xml:space="preserve"> </v>
      </c>
    </row>
    <row r="352" spans="1:12" x14ac:dyDescent="0.25">
      <c r="A352" t="s">
        <v>674</v>
      </c>
      <c r="B352" t="s">
        <v>8</v>
      </c>
      <c r="C352" s="2" t="s">
        <v>164</v>
      </c>
      <c r="D352" s="2">
        <v>41409</v>
      </c>
      <c r="F352" t="str">
        <f t="shared" si="37"/>
        <v>Dept1</v>
      </c>
      <c r="G352" s="10">
        <f>VLOOKUP(B352,Ejercicios!$J$2:$K$4,2)+C352</f>
        <v>41412</v>
      </c>
      <c r="H352" t="str">
        <f t="shared" si="38"/>
        <v>A TIEMPO</v>
      </c>
      <c r="I352">
        <f t="shared" si="39"/>
        <v>2013</v>
      </c>
      <c r="J352">
        <f t="shared" si="40"/>
        <v>5</v>
      </c>
      <c r="K352">
        <f t="shared" si="41"/>
        <v>2</v>
      </c>
      <c r="L352" t="str">
        <f>IF(H352="FUERA DE TIEMPO",K352-VLOOKUP(B352,Ejercicios!$J$2:$K$4,2)," ")</f>
        <v xml:space="preserve"> </v>
      </c>
    </row>
    <row r="353" spans="1:12" x14ac:dyDescent="0.25">
      <c r="A353" t="s">
        <v>675</v>
      </c>
      <c r="B353" t="s">
        <v>7</v>
      </c>
      <c r="C353" s="1" t="s">
        <v>155</v>
      </c>
      <c r="D353" s="2">
        <v>41114</v>
      </c>
      <c r="F353" t="str">
        <f t="shared" si="37"/>
        <v>Dept6</v>
      </c>
      <c r="G353" s="10">
        <f>VLOOKUP(B353,Ejercicios!$J$2:$K$4,2)+C353</f>
        <v>41092</v>
      </c>
      <c r="H353" t="str">
        <f t="shared" si="38"/>
        <v>FUERA DE TIEMPO</v>
      </c>
      <c r="I353">
        <f t="shared" si="39"/>
        <v>2012</v>
      </c>
      <c r="J353">
        <f t="shared" si="40"/>
        <v>6</v>
      </c>
      <c r="K353">
        <f t="shared" si="41"/>
        <v>37</v>
      </c>
      <c r="L353">
        <f>IF(H353="FUERA DE TIEMPO",K353-VLOOKUP(B353,Ejercicios!$J$2:$K$4,2)," ")</f>
        <v>22</v>
      </c>
    </row>
    <row r="354" spans="1:12" x14ac:dyDescent="0.25">
      <c r="A354" t="s">
        <v>676</v>
      </c>
      <c r="B354" t="s">
        <v>8</v>
      </c>
      <c r="C354" s="2" t="s">
        <v>170</v>
      </c>
      <c r="D354" s="2">
        <v>41525</v>
      </c>
      <c r="F354" t="str">
        <f t="shared" si="37"/>
        <v>Dept2</v>
      </c>
      <c r="G354" s="10">
        <f>VLOOKUP(B354,Ejercicios!$J$2:$K$4,2)+C354</f>
        <v>41520</v>
      </c>
      <c r="H354" t="str">
        <f t="shared" si="38"/>
        <v>FUERA DE TIEMPO</v>
      </c>
      <c r="I354">
        <f t="shared" si="39"/>
        <v>2013</v>
      </c>
      <c r="J354">
        <f t="shared" si="40"/>
        <v>8</v>
      </c>
      <c r="K354">
        <f t="shared" si="41"/>
        <v>10</v>
      </c>
      <c r="L354">
        <f>IF(H354="FUERA DE TIEMPO",K354-VLOOKUP(B354,Ejercicios!$J$2:$K$4,2)," ")</f>
        <v>5</v>
      </c>
    </row>
    <row r="355" spans="1:12" x14ac:dyDescent="0.25">
      <c r="A355" t="s">
        <v>677</v>
      </c>
      <c r="B355" t="s">
        <v>5</v>
      </c>
      <c r="C355" s="2" t="s">
        <v>305</v>
      </c>
      <c r="D355" s="2">
        <v>41064</v>
      </c>
      <c r="F355" t="str">
        <f t="shared" si="37"/>
        <v>Dept4</v>
      </c>
      <c r="G355" s="10">
        <f>VLOOKUP(B355,Ejercicios!$J$2:$K$4,2)+C355</f>
        <v>41052</v>
      </c>
      <c r="H355" t="str">
        <f t="shared" si="38"/>
        <v>FUERA DE TIEMPO</v>
      </c>
      <c r="I355">
        <f t="shared" si="39"/>
        <v>2012</v>
      </c>
      <c r="J355">
        <f t="shared" si="40"/>
        <v>5</v>
      </c>
      <c r="K355">
        <f t="shared" si="41"/>
        <v>17</v>
      </c>
      <c r="L355">
        <f>IF(H355="FUERA DE TIEMPO",K355-VLOOKUP(B355,Ejercicios!$J$2:$K$4,2)," ")</f>
        <v>12</v>
      </c>
    </row>
    <row r="356" spans="1:12" x14ac:dyDescent="0.25">
      <c r="A356" t="s">
        <v>678</v>
      </c>
      <c r="B356" t="s">
        <v>7</v>
      </c>
      <c r="C356" s="2">
        <v>41399</v>
      </c>
      <c r="D356" s="2">
        <v>41419</v>
      </c>
      <c r="F356" t="str">
        <f t="shared" si="37"/>
        <v>Dept6</v>
      </c>
      <c r="G356" s="10">
        <f>VLOOKUP(B356,Ejercicios!$J$2:$K$4,2)+C356</f>
        <v>41414</v>
      </c>
      <c r="H356" t="str">
        <f t="shared" si="38"/>
        <v>FUERA DE TIEMPO</v>
      </c>
      <c r="I356">
        <f t="shared" si="39"/>
        <v>2013</v>
      </c>
      <c r="J356">
        <f t="shared" si="40"/>
        <v>5</v>
      </c>
      <c r="K356">
        <f t="shared" si="41"/>
        <v>20</v>
      </c>
      <c r="L356">
        <f>IF(H356="FUERA DE TIEMPO",K356-VLOOKUP(B356,Ejercicios!$J$2:$K$4,2)," ")</f>
        <v>5</v>
      </c>
    </row>
    <row r="357" spans="1:12" x14ac:dyDescent="0.25">
      <c r="A357" t="s">
        <v>679</v>
      </c>
      <c r="B357" t="s">
        <v>7</v>
      </c>
      <c r="C357" s="2" t="s">
        <v>147</v>
      </c>
      <c r="D357" s="2">
        <v>41237</v>
      </c>
      <c r="F357" t="str">
        <f t="shared" si="37"/>
        <v>Dept4</v>
      </c>
      <c r="G357" s="10">
        <f>VLOOKUP(B357,Ejercicios!$J$2:$K$4,2)+C357</f>
        <v>41246</v>
      </c>
      <c r="H357" t="str">
        <f t="shared" si="38"/>
        <v>A TIEMPO</v>
      </c>
      <c r="I357">
        <f t="shared" si="39"/>
        <v>2012</v>
      </c>
      <c r="J357">
        <f t="shared" si="40"/>
        <v>11</v>
      </c>
      <c r="K357">
        <f t="shared" si="41"/>
        <v>6</v>
      </c>
      <c r="L357" t="str">
        <f>IF(H357="FUERA DE TIEMPO",K357-VLOOKUP(B357,Ejercicios!$J$2:$K$4,2)," ")</f>
        <v xml:space="preserve"> </v>
      </c>
    </row>
    <row r="358" spans="1:12" x14ac:dyDescent="0.25">
      <c r="A358" t="s">
        <v>680</v>
      </c>
      <c r="B358" t="s">
        <v>8</v>
      </c>
      <c r="C358" s="2" t="s">
        <v>252</v>
      </c>
      <c r="D358" s="2">
        <v>41364</v>
      </c>
      <c r="F358" t="str">
        <f t="shared" si="37"/>
        <v>Dept1</v>
      </c>
      <c r="G358" s="10">
        <f>VLOOKUP(B358,Ejercicios!$J$2:$K$4,2)+C358</f>
        <v>41365</v>
      </c>
      <c r="H358" t="str">
        <f t="shared" si="38"/>
        <v>A TIEMPO</v>
      </c>
      <c r="I358">
        <f t="shared" si="39"/>
        <v>2013</v>
      </c>
      <c r="J358">
        <f t="shared" si="40"/>
        <v>3</v>
      </c>
      <c r="K358">
        <f t="shared" si="41"/>
        <v>4</v>
      </c>
      <c r="L358" t="str">
        <f>IF(H358="FUERA DE TIEMPO",K358-VLOOKUP(B358,Ejercicios!$J$2:$K$4,2)," ")</f>
        <v xml:space="preserve"> </v>
      </c>
    </row>
    <row r="359" spans="1:12" x14ac:dyDescent="0.25">
      <c r="A359" t="s">
        <v>681</v>
      </c>
      <c r="B359" t="s">
        <v>5</v>
      </c>
      <c r="C359" s="1" t="s">
        <v>159</v>
      </c>
      <c r="D359" s="2">
        <v>41428</v>
      </c>
      <c r="F359" t="str">
        <f t="shared" si="37"/>
        <v>Dept4</v>
      </c>
      <c r="G359" s="10">
        <f>VLOOKUP(B359,Ejercicios!$J$2:$K$4,2)+C359</f>
        <v>41423</v>
      </c>
      <c r="H359" t="str">
        <f t="shared" si="38"/>
        <v>FUERA DE TIEMPO</v>
      </c>
      <c r="I359">
        <f t="shared" si="39"/>
        <v>2013</v>
      </c>
      <c r="J359">
        <f t="shared" si="40"/>
        <v>5</v>
      </c>
      <c r="K359">
        <f t="shared" si="41"/>
        <v>10</v>
      </c>
      <c r="L359">
        <f>IF(H359="FUERA DE TIEMPO",K359-VLOOKUP(B359,Ejercicios!$J$2:$K$4,2)," ")</f>
        <v>5</v>
      </c>
    </row>
    <row r="360" spans="1:12" x14ac:dyDescent="0.25">
      <c r="A360" t="s">
        <v>682</v>
      </c>
      <c r="B360" t="s">
        <v>5</v>
      </c>
      <c r="C360" s="2">
        <v>40918</v>
      </c>
      <c r="D360" s="2">
        <v>40919</v>
      </c>
      <c r="F360" t="str">
        <f t="shared" si="37"/>
        <v>Dept1</v>
      </c>
      <c r="G360" s="10">
        <f>VLOOKUP(B360,Ejercicios!$J$2:$K$4,2)+C360</f>
        <v>40923</v>
      </c>
      <c r="H360" t="str">
        <f t="shared" si="38"/>
        <v>A TIEMPO</v>
      </c>
      <c r="I360">
        <f t="shared" si="39"/>
        <v>2012</v>
      </c>
      <c r="J360">
        <f t="shared" si="40"/>
        <v>1</v>
      </c>
      <c r="K360">
        <f t="shared" si="41"/>
        <v>1</v>
      </c>
      <c r="L360" t="str">
        <f>IF(H360="FUERA DE TIEMPO",K360-VLOOKUP(B360,Ejercicios!$J$2:$K$4,2)," ")</f>
        <v xml:space="preserve"> </v>
      </c>
    </row>
    <row r="361" spans="1:12" x14ac:dyDescent="0.25">
      <c r="A361" t="s">
        <v>683</v>
      </c>
      <c r="B361" t="s">
        <v>8</v>
      </c>
      <c r="C361" s="1" t="s">
        <v>178</v>
      </c>
      <c r="D361" s="2">
        <v>41116</v>
      </c>
      <c r="F361" t="str">
        <f t="shared" si="37"/>
        <v>Dept6</v>
      </c>
      <c r="G361" s="10">
        <f>VLOOKUP(B361,Ejercicios!$J$2:$K$4,2)+C361</f>
        <v>41109</v>
      </c>
      <c r="H361" t="str">
        <f t="shared" si="38"/>
        <v>FUERA DE TIEMPO</v>
      </c>
      <c r="I361">
        <f t="shared" si="39"/>
        <v>2012</v>
      </c>
      <c r="J361">
        <f t="shared" si="40"/>
        <v>7</v>
      </c>
      <c r="K361">
        <f t="shared" si="41"/>
        <v>12</v>
      </c>
      <c r="L361">
        <f>IF(H361="FUERA DE TIEMPO",K361-VLOOKUP(B361,Ejercicios!$J$2:$K$4,2)," ")</f>
        <v>7</v>
      </c>
    </row>
    <row r="362" spans="1:12" x14ac:dyDescent="0.25">
      <c r="A362" t="s">
        <v>684</v>
      </c>
      <c r="B362" t="s">
        <v>7</v>
      </c>
      <c r="C362" s="2">
        <v>41490</v>
      </c>
      <c r="D362" s="2">
        <v>41491</v>
      </c>
      <c r="F362" t="str">
        <f t="shared" si="37"/>
        <v>Dept4</v>
      </c>
      <c r="G362" s="10">
        <f>VLOOKUP(B362,Ejercicios!$J$2:$K$4,2)+C362</f>
        <v>41505</v>
      </c>
      <c r="H362" t="str">
        <f t="shared" si="38"/>
        <v>A TIEMPO</v>
      </c>
      <c r="I362">
        <f t="shared" si="39"/>
        <v>2013</v>
      </c>
      <c r="J362">
        <f t="shared" si="40"/>
        <v>8</v>
      </c>
      <c r="K362">
        <f t="shared" si="41"/>
        <v>1</v>
      </c>
      <c r="L362" t="str">
        <f>IF(H362="FUERA DE TIEMPO",K362-VLOOKUP(B362,Ejercicios!$J$2:$K$4,2)," ")</f>
        <v xml:space="preserve"> </v>
      </c>
    </row>
    <row r="363" spans="1:12" x14ac:dyDescent="0.25">
      <c r="A363" t="s">
        <v>685</v>
      </c>
      <c r="B363" t="s">
        <v>7</v>
      </c>
      <c r="C363" s="1" t="s">
        <v>27</v>
      </c>
      <c r="D363" s="2">
        <v>40942</v>
      </c>
      <c r="F363" t="str">
        <f t="shared" si="37"/>
        <v>Dept3</v>
      </c>
      <c r="G363" s="10">
        <f>VLOOKUP(B363,Ejercicios!$J$2:$K$4,2)+C363</f>
        <v>40941</v>
      </c>
      <c r="H363" t="str">
        <f t="shared" si="38"/>
        <v>FUERA DE TIEMPO</v>
      </c>
      <c r="I363">
        <f t="shared" si="39"/>
        <v>2012</v>
      </c>
      <c r="J363">
        <f t="shared" si="40"/>
        <v>1</v>
      </c>
      <c r="K363">
        <f t="shared" si="41"/>
        <v>16</v>
      </c>
      <c r="L363">
        <f>IF(H363="FUERA DE TIEMPO",K363-VLOOKUP(B363,Ejercicios!$J$2:$K$4,2)," ")</f>
        <v>1</v>
      </c>
    </row>
    <row r="364" spans="1:12" x14ac:dyDescent="0.25">
      <c r="A364" t="s">
        <v>686</v>
      </c>
      <c r="B364" t="s">
        <v>8</v>
      </c>
      <c r="C364" s="2" t="s">
        <v>308</v>
      </c>
      <c r="D364" s="2">
        <v>41302</v>
      </c>
      <c r="F364" t="str">
        <f t="shared" si="37"/>
        <v>Dept6</v>
      </c>
      <c r="G364" s="10">
        <f>VLOOKUP(B364,Ejercicios!$J$2:$K$4,2)+C364</f>
        <v>41300</v>
      </c>
      <c r="H364" t="str">
        <f t="shared" si="38"/>
        <v>FUERA DE TIEMPO</v>
      </c>
      <c r="I364">
        <f t="shared" si="39"/>
        <v>2013</v>
      </c>
      <c r="J364">
        <f t="shared" si="40"/>
        <v>1</v>
      </c>
      <c r="K364">
        <f t="shared" si="41"/>
        <v>7</v>
      </c>
      <c r="L364">
        <f>IF(H364="FUERA DE TIEMPO",K364-VLOOKUP(B364,Ejercicios!$J$2:$K$4,2)," ")</f>
        <v>2</v>
      </c>
    </row>
    <row r="365" spans="1:12" x14ac:dyDescent="0.25">
      <c r="A365" t="s">
        <v>687</v>
      </c>
      <c r="B365" t="s">
        <v>8</v>
      </c>
      <c r="C365" s="2" t="s">
        <v>174</v>
      </c>
      <c r="D365" s="2">
        <v>41061</v>
      </c>
      <c r="F365" t="str">
        <f t="shared" si="37"/>
        <v>Dept6</v>
      </c>
      <c r="G365" s="10">
        <f>VLOOKUP(B365,Ejercicios!$J$2:$K$4,2)+C365</f>
        <v>41060</v>
      </c>
      <c r="H365" t="str">
        <f t="shared" si="38"/>
        <v>FUERA DE TIEMPO</v>
      </c>
      <c r="I365">
        <f t="shared" si="39"/>
        <v>2012</v>
      </c>
      <c r="J365">
        <f t="shared" si="40"/>
        <v>5</v>
      </c>
      <c r="K365">
        <f t="shared" si="41"/>
        <v>6</v>
      </c>
      <c r="L365">
        <f>IF(H365="FUERA DE TIEMPO",K365-VLOOKUP(B365,Ejercicios!$J$2:$K$4,2)," ")</f>
        <v>1</v>
      </c>
    </row>
    <row r="366" spans="1:12" x14ac:dyDescent="0.25">
      <c r="A366" t="s">
        <v>688</v>
      </c>
      <c r="B366" t="s">
        <v>5</v>
      </c>
      <c r="C366" s="1" t="s">
        <v>113</v>
      </c>
      <c r="D366" s="2">
        <v>41394</v>
      </c>
      <c r="F366" t="str">
        <f t="shared" si="37"/>
        <v>Dept3</v>
      </c>
      <c r="G366" s="10">
        <f>VLOOKUP(B366,Ejercicios!$J$2:$K$4,2)+C366</f>
        <v>41398</v>
      </c>
      <c r="H366" t="str">
        <f t="shared" si="38"/>
        <v>A TIEMPO</v>
      </c>
      <c r="I366">
        <f t="shared" si="39"/>
        <v>2013</v>
      </c>
      <c r="J366">
        <f t="shared" si="40"/>
        <v>4</v>
      </c>
      <c r="K366">
        <f t="shared" si="41"/>
        <v>1</v>
      </c>
      <c r="L366" t="str">
        <f>IF(H366="FUERA DE TIEMPO",K366-VLOOKUP(B366,Ejercicios!$J$2:$K$4,2)," ")</f>
        <v xml:space="preserve"> </v>
      </c>
    </row>
    <row r="367" spans="1:12" x14ac:dyDescent="0.25">
      <c r="A367" t="s">
        <v>689</v>
      </c>
      <c r="B367" t="s">
        <v>5</v>
      </c>
      <c r="C367" s="2" t="s">
        <v>199</v>
      </c>
      <c r="D367" s="2">
        <v>41635</v>
      </c>
      <c r="F367" t="str">
        <f t="shared" si="37"/>
        <v>Dept6</v>
      </c>
      <c r="G367" s="10">
        <f>VLOOKUP(B367,Ejercicios!$J$2:$K$4,2)+C367</f>
        <v>41628</v>
      </c>
      <c r="H367" t="str">
        <f t="shared" si="38"/>
        <v>FUERA DE TIEMPO</v>
      </c>
      <c r="I367">
        <f t="shared" si="39"/>
        <v>2013</v>
      </c>
      <c r="J367">
        <f t="shared" si="40"/>
        <v>12</v>
      </c>
      <c r="K367">
        <f t="shared" si="41"/>
        <v>12</v>
      </c>
      <c r="L367">
        <f>IF(H367="FUERA DE TIEMPO",K367-VLOOKUP(B367,Ejercicios!$J$2:$K$4,2)," ")</f>
        <v>7</v>
      </c>
    </row>
    <row r="368" spans="1:12" x14ac:dyDescent="0.25">
      <c r="A368" t="s">
        <v>690</v>
      </c>
      <c r="B368" t="s">
        <v>7</v>
      </c>
      <c r="C368" s="1" t="s">
        <v>254</v>
      </c>
      <c r="D368" s="2">
        <v>41503</v>
      </c>
      <c r="F368" t="str">
        <f t="shared" si="37"/>
        <v>Dept3</v>
      </c>
      <c r="G368" s="10">
        <f>VLOOKUP(B368,Ejercicios!$J$2:$K$4,2)+C368</f>
        <v>41515</v>
      </c>
      <c r="H368" t="str">
        <f t="shared" si="38"/>
        <v>A TIEMPO</v>
      </c>
      <c r="I368">
        <f t="shared" si="39"/>
        <v>2013</v>
      </c>
      <c r="J368">
        <f t="shared" si="40"/>
        <v>8</v>
      </c>
      <c r="K368">
        <f t="shared" si="41"/>
        <v>3</v>
      </c>
      <c r="L368" t="str">
        <f>IF(H368="FUERA DE TIEMPO",K368-VLOOKUP(B368,Ejercicios!$J$2:$K$4,2)," ")</f>
        <v xml:space="preserve"> </v>
      </c>
    </row>
    <row r="369" spans="1:12" x14ac:dyDescent="0.25">
      <c r="A369" t="s">
        <v>691</v>
      </c>
      <c r="B369" t="s">
        <v>7</v>
      </c>
      <c r="C369" s="2">
        <v>41255</v>
      </c>
      <c r="D369" s="2">
        <v>41267</v>
      </c>
      <c r="F369" t="str">
        <f t="shared" si="37"/>
        <v>Dept1</v>
      </c>
      <c r="G369" s="10">
        <f>VLOOKUP(B369,Ejercicios!$J$2:$K$4,2)+C369</f>
        <v>41270</v>
      </c>
      <c r="H369" t="str">
        <f t="shared" si="38"/>
        <v>A TIEMPO</v>
      </c>
      <c r="I369">
        <f t="shared" si="39"/>
        <v>2012</v>
      </c>
      <c r="J369">
        <f t="shared" si="40"/>
        <v>12</v>
      </c>
      <c r="K369">
        <f t="shared" si="41"/>
        <v>12</v>
      </c>
      <c r="L369" t="str">
        <f>IF(H369="FUERA DE TIEMPO",K369-VLOOKUP(B369,Ejercicios!$J$2:$K$4,2)," ")</f>
        <v xml:space="preserve"> </v>
      </c>
    </row>
    <row r="370" spans="1:12" x14ac:dyDescent="0.25">
      <c r="A370" t="s">
        <v>692</v>
      </c>
      <c r="B370" t="s">
        <v>8</v>
      </c>
      <c r="C370" s="2">
        <v>41548</v>
      </c>
      <c r="D370" s="2">
        <v>41548</v>
      </c>
      <c r="F370" t="str">
        <f t="shared" si="37"/>
        <v>Dept1</v>
      </c>
      <c r="G370" s="10">
        <f>VLOOKUP(B370,Ejercicios!$J$2:$K$4,2)+C370</f>
        <v>41553</v>
      </c>
      <c r="H370" t="str">
        <f t="shared" si="38"/>
        <v>A TIEMPO</v>
      </c>
      <c r="I370">
        <f t="shared" si="39"/>
        <v>2013</v>
      </c>
      <c r="J370">
        <f t="shared" si="40"/>
        <v>10</v>
      </c>
      <c r="K370">
        <f t="shared" si="41"/>
        <v>0</v>
      </c>
      <c r="L370" t="str">
        <f>IF(H370="FUERA DE TIEMPO",K370-VLOOKUP(B370,Ejercicios!$J$2:$K$4,2)," ")</f>
        <v xml:space="preserve"> </v>
      </c>
    </row>
    <row r="371" spans="1:12" x14ac:dyDescent="0.25">
      <c r="A371" t="s">
        <v>693</v>
      </c>
      <c r="B371" t="s">
        <v>8</v>
      </c>
      <c r="C371" s="2" t="s">
        <v>268</v>
      </c>
      <c r="D371" s="2">
        <v>41196</v>
      </c>
      <c r="F371" t="str">
        <f t="shared" si="37"/>
        <v>Dept6</v>
      </c>
      <c r="G371" s="10">
        <f>VLOOKUP(B371,Ejercicios!$J$2:$K$4,2)+C371</f>
        <v>41200</v>
      </c>
      <c r="H371" t="str">
        <f t="shared" si="38"/>
        <v>A TIEMPO</v>
      </c>
      <c r="I371">
        <f t="shared" si="39"/>
        <v>2012</v>
      </c>
      <c r="J371">
        <f t="shared" si="40"/>
        <v>10</v>
      </c>
      <c r="K371">
        <f t="shared" si="41"/>
        <v>1</v>
      </c>
      <c r="L371" t="str">
        <f>IF(H371="FUERA DE TIEMPO",K371-VLOOKUP(B371,Ejercicios!$J$2:$K$4,2)," ")</f>
        <v xml:space="preserve"> </v>
      </c>
    </row>
    <row r="372" spans="1:12" x14ac:dyDescent="0.25">
      <c r="A372" t="s">
        <v>694</v>
      </c>
      <c r="B372" t="s">
        <v>5</v>
      </c>
      <c r="C372" s="2">
        <v>41590</v>
      </c>
      <c r="D372" s="2">
        <v>41601</v>
      </c>
      <c r="F372" t="str">
        <f t="shared" si="37"/>
        <v>Dept1</v>
      </c>
      <c r="G372" s="10">
        <f>VLOOKUP(B372,Ejercicios!$J$2:$K$4,2)+C372</f>
        <v>41595</v>
      </c>
      <c r="H372" t="str">
        <f t="shared" si="38"/>
        <v>FUERA DE TIEMPO</v>
      </c>
      <c r="I372">
        <f t="shared" si="39"/>
        <v>2013</v>
      </c>
      <c r="J372">
        <f t="shared" si="40"/>
        <v>11</v>
      </c>
      <c r="K372">
        <f t="shared" si="41"/>
        <v>11</v>
      </c>
      <c r="L372">
        <f>IF(H372="FUERA DE TIEMPO",K372-VLOOKUP(B372,Ejercicios!$J$2:$K$4,2)," ")</f>
        <v>6</v>
      </c>
    </row>
    <row r="373" spans="1:12" x14ac:dyDescent="0.25">
      <c r="A373" t="s">
        <v>695</v>
      </c>
      <c r="B373" t="s">
        <v>8</v>
      </c>
      <c r="C373" s="2" t="s">
        <v>98</v>
      </c>
      <c r="D373" s="2">
        <v>40986</v>
      </c>
      <c r="F373" t="str">
        <f t="shared" si="37"/>
        <v>Dept2</v>
      </c>
      <c r="G373" s="10">
        <f>VLOOKUP(B373,Ejercicios!$J$2:$K$4,2)+C373</f>
        <v>40987</v>
      </c>
      <c r="H373" t="str">
        <f t="shared" si="38"/>
        <v>A TIEMPO</v>
      </c>
      <c r="I373">
        <f t="shared" si="39"/>
        <v>2012</v>
      </c>
      <c r="J373">
        <f t="shared" si="40"/>
        <v>3</v>
      </c>
      <c r="K373">
        <f t="shared" si="41"/>
        <v>4</v>
      </c>
      <c r="L373" t="str">
        <f>IF(H373="FUERA DE TIEMPO",K373-VLOOKUP(B373,Ejercicios!$J$2:$K$4,2)," ")</f>
        <v xml:space="preserve"> </v>
      </c>
    </row>
    <row r="374" spans="1:12" x14ac:dyDescent="0.25">
      <c r="A374" t="s">
        <v>696</v>
      </c>
      <c r="B374" t="s">
        <v>7</v>
      </c>
      <c r="C374" s="2">
        <v>41613</v>
      </c>
      <c r="D374" s="2">
        <v>41639</v>
      </c>
      <c r="F374" t="str">
        <f t="shared" si="37"/>
        <v>Dept3</v>
      </c>
      <c r="G374" s="10">
        <f>VLOOKUP(B374,Ejercicios!$J$2:$K$4,2)+C374</f>
        <v>41628</v>
      </c>
      <c r="H374" t="str">
        <f t="shared" si="38"/>
        <v>FUERA DE TIEMPO</v>
      </c>
      <c r="I374">
        <f t="shared" si="39"/>
        <v>2013</v>
      </c>
      <c r="J374">
        <f t="shared" si="40"/>
        <v>12</v>
      </c>
      <c r="K374">
        <f t="shared" si="41"/>
        <v>26</v>
      </c>
      <c r="L374">
        <f>IF(H374="FUERA DE TIEMPO",K374-VLOOKUP(B374,Ejercicios!$J$2:$K$4,2)," ")</f>
        <v>11</v>
      </c>
    </row>
    <row r="375" spans="1:12" x14ac:dyDescent="0.25">
      <c r="A375" t="s">
        <v>697</v>
      </c>
      <c r="B375" t="s">
        <v>8</v>
      </c>
      <c r="C375" s="2" t="s">
        <v>122</v>
      </c>
      <c r="D375" s="2">
        <v>40932</v>
      </c>
      <c r="F375" t="str">
        <f t="shared" si="37"/>
        <v>Dept6</v>
      </c>
      <c r="G375" s="10">
        <f>VLOOKUP(B375,Ejercicios!$J$2:$K$4,2)+C375</f>
        <v>40937</v>
      </c>
      <c r="H375" t="str">
        <f t="shared" si="38"/>
        <v>A TIEMPO</v>
      </c>
      <c r="I375">
        <f t="shared" si="39"/>
        <v>2012</v>
      </c>
      <c r="J375">
        <f t="shared" si="40"/>
        <v>1</v>
      </c>
      <c r="K375">
        <f t="shared" si="41"/>
        <v>0</v>
      </c>
      <c r="L375" t="str">
        <f>IF(H375="FUERA DE TIEMPO",K375-VLOOKUP(B375,Ejercicios!$J$2:$K$4,2)," ")</f>
        <v xml:space="preserve"> </v>
      </c>
    </row>
    <row r="376" spans="1:12" x14ac:dyDescent="0.25">
      <c r="A376" t="s">
        <v>698</v>
      </c>
      <c r="B376" t="s">
        <v>5</v>
      </c>
      <c r="C376" s="2">
        <v>41586</v>
      </c>
      <c r="D376" s="2">
        <v>41586</v>
      </c>
      <c r="F376" t="str">
        <f t="shared" si="37"/>
        <v>Dept4</v>
      </c>
      <c r="G376" s="10">
        <f>VLOOKUP(B376,Ejercicios!$J$2:$K$4,2)+C376</f>
        <v>41591</v>
      </c>
      <c r="H376" t="str">
        <f t="shared" si="38"/>
        <v>A TIEMPO</v>
      </c>
      <c r="I376">
        <f t="shared" si="39"/>
        <v>2013</v>
      </c>
      <c r="J376">
        <f t="shared" si="40"/>
        <v>11</v>
      </c>
      <c r="K376">
        <f t="shared" si="41"/>
        <v>0</v>
      </c>
      <c r="L376" t="str">
        <f>IF(H376="FUERA DE TIEMPO",K376-VLOOKUP(B376,Ejercicios!$J$2:$K$4,2)," ")</f>
        <v xml:space="preserve"> </v>
      </c>
    </row>
    <row r="377" spans="1:12" x14ac:dyDescent="0.25">
      <c r="A377" t="s">
        <v>699</v>
      </c>
      <c r="B377" t="s">
        <v>8</v>
      </c>
      <c r="C377" s="1" t="s">
        <v>316</v>
      </c>
      <c r="D377" s="2">
        <v>41594</v>
      </c>
      <c r="F377" t="str">
        <f t="shared" si="37"/>
        <v>Dept2</v>
      </c>
      <c r="G377" s="10">
        <f>VLOOKUP(B377,Ejercicios!$J$2:$K$4,2)+C377</f>
        <v>41580</v>
      </c>
      <c r="H377" t="str">
        <f t="shared" si="38"/>
        <v>FUERA DE TIEMPO</v>
      </c>
      <c r="I377">
        <f t="shared" si="39"/>
        <v>2013</v>
      </c>
      <c r="J377">
        <f t="shared" si="40"/>
        <v>10</v>
      </c>
      <c r="K377">
        <f t="shared" si="41"/>
        <v>19</v>
      </c>
      <c r="L377">
        <f>IF(H377="FUERA DE TIEMPO",K377-VLOOKUP(B377,Ejercicios!$J$2:$K$4,2)," ")</f>
        <v>14</v>
      </c>
    </row>
    <row r="378" spans="1:12" x14ac:dyDescent="0.25">
      <c r="A378" t="s">
        <v>700</v>
      </c>
      <c r="B378" t="s">
        <v>8</v>
      </c>
      <c r="C378" s="2">
        <v>41428</v>
      </c>
      <c r="D378" s="2">
        <v>41429</v>
      </c>
      <c r="F378" t="str">
        <f t="shared" si="37"/>
        <v>Dept3</v>
      </c>
      <c r="G378" s="10">
        <f>VLOOKUP(B378,Ejercicios!$J$2:$K$4,2)+C378</f>
        <v>41433</v>
      </c>
      <c r="H378" t="str">
        <f t="shared" si="38"/>
        <v>A TIEMPO</v>
      </c>
      <c r="I378">
        <f t="shared" si="39"/>
        <v>2013</v>
      </c>
      <c r="J378">
        <f t="shared" si="40"/>
        <v>6</v>
      </c>
      <c r="K378">
        <f t="shared" si="41"/>
        <v>1</v>
      </c>
      <c r="L378" t="str">
        <f>IF(H378="FUERA DE TIEMPO",K378-VLOOKUP(B378,Ejercicios!$J$2:$K$4,2)," ")</f>
        <v xml:space="preserve"> </v>
      </c>
    </row>
    <row r="379" spans="1:12" x14ac:dyDescent="0.25">
      <c r="A379" t="s">
        <v>701</v>
      </c>
      <c r="B379" t="s">
        <v>7</v>
      </c>
      <c r="C379" s="2">
        <v>41491</v>
      </c>
      <c r="D379" s="2">
        <v>41497</v>
      </c>
      <c r="F379" t="str">
        <f t="shared" si="37"/>
        <v>Dept6</v>
      </c>
      <c r="G379" s="10">
        <f>VLOOKUP(B379,Ejercicios!$J$2:$K$4,2)+C379</f>
        <v>41506</v>
      </c>
      <c r="H379" t="str">
        <f t="shared" si="38"/>
        <v>A TIEMPO</v>
      </c>
      <c r="I379">
        <f t="shared" si="39"/>
        <v>2013</v>
      </c>
      <c r="J379">
        <f t="shared" si="40"/>
        <v>8</v>
      </c>
      <c r="K379">
        <f t="shared" si="41"/>
        <v>6</v>
      </c>
      <c r="L379" t="str">
        <f>IF(H379="FUERA DE TIEMPO",K379-VLOOKUP(B379,Ejercicios!$J$2:$K$4,2)," ")</f>
        <v xml:space="preserve"> </v>
      </c>
    </row>
    <row r="380" spans="1:12" x14ac:dyDescent="0.25">
      <c r="A380" t="s">
        <v>702</v>
      </c>
      <c r="B380" t="s">
        <v>5</v>
      </c>
      <c r="C380" s="1" t="s">
        <v>114</v>
      </c>
      <c r="D380" s="2">
        <v>40942</v>
      </c>
      <c r="F380" t="str">
        <f t="shared" si="37"/>
        <v>Dept5</v>
      </c>
      <c r="G380" s="10">
        <f>VLOOKUP(B380,Ejercicios!$J$2:$K$4,2)+C380</f>
        <v>40935</v>
      </c>
      <c r="H380" t="str">
        <f t="shared" si="38"/>
        <v>FUERA DE TIEMPO</v>
      </c>
      <c r="I380">
        <f t="shared" si="39"/>
        <v>2012</v>
      </c>
      <c r="J380">
        <f t="shared" si="40"/>
        <v>1</v>
      </c>
      <c r="K380">
        <f t="shared" si="41"/>
        <v>12</v>
      </c>
      <c r="L380">
        <f>IF(H380="FUERA DE TIEMPO",K380-VLOOKUP(B380,Ejercicios!$J$2:$K$4,2)," ")</f>
        <v>7</v>
      </c>
    </row>
    <row r="381" spans="1:12" x14ac:dyDescent="0.25">
      <c r="A381" t="s">
        <v>703</v>
      </c>
      <c r="B381" t="s">
        <v>8</v>
      </c>
      <c r="C381" s="2" t="s">
        <v>312</v>
      </c>
      <c r="D381" s="2">
        <v>41059</v>
      </c>
      <c r="F381" t="str">
        <f t="shared" si="37"/>
        <v>Dept2</v>
      </c>
      <c r="G381" s="10">
        <f>VLOOKUP(B381,Ejercicios!$J$2:$K$4,2)+C381</f>
        <v>41051</v>
      </c>
      <c r="H381" t="str">
        <f t="shared" si="38"/>
        <v>FUERA DE TIEMPO</v>
      </c>
      <c r="I381">
        <f t="shared" si="39"/>
        <v>2012</v>
      </c>
      <c r="J381">
        <f t="shared" si="40"/>
        <v>5</v>
      </c>
      <c r="K381">
        <f t="shared" si="41"/>
        <v>13</v>
      </c>
      <c r="L381">
        <f>IF(H381="FUERA DE TIEMPO",K381-VLOOKUP(B381,Ejercicios!$J$2:$K$4,2)," ")</f>
        <v>8</v>
      </c>
    </row>
    <row r="382" spans="1:12" x14ac:dyDescent="0.25">
      <c r="A382" t="s">
        <v>704</v>
      </c>
      <c r="B382" t="s">
        <v>5</v>
      </c>
      <c r="C382" s="2">
        <v>41220</v>
      </c>
      <c r="D382" s="2">
        <v>41224</v>
      </c>
      <c r="F382" t="str">
        <f t="shared" si="37"/>
        <v>Dept3</v>
      </c>
      <c r="G382" s="10">
        <f>VLOOKUP(B382,Ejercicios!$J$2:$K$4,2)+C382</f>
        <v>41225</v>
      </c>
      <c r="H382" t="str">
        <f t="shared" si="38"/>
        <v>A TIEMPO</v>
      </c>
      <c r="I382">
        <f t="shared" si="39"/>
        <v>2012</v>
      </c>
      <c r="J382">
        <f t="shared" si="40"/>
        <v>11</v>
      </c>
      <c r="K382">
        <f t="shared" si="41"/>
        <v>4</v>
      </c>
      <c r="L382" t="str">
        <f>IF(H382="FUERA DE TIEMPO",K382-VLOOKUP(B382,Ejercicios!$J$2:$K$4,2)," ")</f>
        <v xml:space="preserve"> </v>
      </c>
    </row>
    <row r="383" spans="1:12" x14ac:dyDescent="0.25">
      <c r="A383" t="s">
        <v>705</v>
      </c>
      <c r="B383" t="s">
        <v>8</v>
      </c>
      <c r="C383" s="2">
        <v>41225</v>
      </c>
      <c r="D383" s="2">
        <v>41241</v>
      </c>
      <c r="F383" t="str">
        <f t="shared" si="37"/>
        <v>Dept3</v>
      </c>
      <c r="G383" s="10">
        <f>VLOOKUP(B383,Ejercicios!$J$2:$K$4,2)+C383</f>
        <v>41230</v>
      </c>
      <c r="H383" t="str">
        <f t="shared" si="38"/>
        <v>FUERA DE TIEMPO</v>
      </c>
      <c r="I383">
        <f t="shared" si="39"/>
        <v>2012</v>
      </c>
      <c r="J383">
        <f t="shared" si="40"/>
        <v>11</v>
      </c>
      <c r="K383">
        <f t="shared" si="41"/>
        <v>16</v>
      </c>
      <c r="L383">
        <f>IF(H383="FUERA DE TIEMPO",K383-VLOOKUP(B383,Ejercicios!$J$2:$K$4,2)," ")</f>
        <v>11</v>
      </c>
    </row>
    <row r="384" spans="1:12" x14ac:dyDescent="0.25">
      <c r="A384" t="s">
        <v>706</v>
      </c>
      <c r="B384" t="s">
        <v>8</v>
      </c>
      <c r="C384" s="2" t="s">
        <v>157</v>
      </c>
      <c r="D384" s="2">
        <v>41060</v>
      </c>
      <c r="F384" t="str">
        <f t="shared" si="37"/>
        <v>Dept2</v>
      </c>
      <c r="G384" s="10">
        <f>VLOOKUP(B384,Ejercicios!$J$2:$K$4,2)+C384</f>
        <v>41062</v>
      </c>
      <c r="H384" t="str">
        <f t="shared" si="38"/>
        <v>A TIEMPO</v>
      </c>
      <c r="I384">
        <f t="shared" si="39"/>
        <v>2012</v>
      </c>
      <c r="J384">
        <f t="shared" si="40"/>
        <v>5</v>
      </c>
      <c r="K384">
        <f t="shared" si="41"/>
        <v>3</v>
      </c>
      <c r="L384" t="str">
        <f>IF(H384="FUERA DE TIEMPO",K384-VLOOKUP(B384,Ejercicios!$J$2:$K$4,2)," ")</f>
        <v xml:space="preserve"> </v>
      </c>
    </row>
    <row r="385" spans="1:12" x14ac:dyDescent="0.25">
      <c r="A385" t="s">
        <v>707</v>
      </c>
      <c r="B385" t="s">
        <v>5</v>
      </c>
      <c r="C385" s="2">
        <v>41040</v>
      </c>
      <c r="D385" s="2">
        <v>41056</v>
      </c>
      <c r="F385" t="str">
        <f t="shared" si="37"/>
        <v>Dept3</v>
      </c>
      <c r="G385" s="10">
        <f>VLOOKUP(B385,Ejercicios!$J$2:$K$4,2)+C385</f>
        <v>41045</v>
      </c>
      <c r="H385" t="str">
        <f t="shared" si="38"/>
        <v>FUERA DE TIEMPO</v>
      </c>
      <c r="I385">
        <f t="shared" si="39"/>
        <v>2012</v>
      </c>
      <c r="J385">
        <f t="shared" si="40"/>
        <v>5</v>
      </c>
      <c r="K385">
        <f t="shared" si="41"/>
        <v>16</v>
      </c>
      <c r="L385">
        <f>IF(H385="FUERA DE TIEMPO",K385-VLOOKUP(B385,Ejercicios!$J$2:$K$4,2)," ")</f>
        <v>11</v>
      </c>
    </row>
    <row r="386" spans="1:12" x14ac:dyDescent="0.25">
      <c r="A386" t="s">
        <v>708</v>
      </c>
      <c r="B386" t="s">
        <v>8</v>
      </c>
      <c r="C386" s="2" t="s">
        <v>63</v>
      </c>
      <c r="D386" s="2">
        <v>40953</v>
      </c>
      <c r="F386" t="str">
        <f t="shared" si="37"/>
        <v>Dept2</v>
      </c>
      <c r="G386" s="10">
        <f>VLOOKUP(B386,Ejercicios!$J$2:$K$4,2)+C386</f>
        <v>40942</v>
      </c>
      <c r="H386" t="str">
        <f t="shared" si="38"/>
        <v>FUERA DE TIEMPO</v>
      </c>
      <c r="I386">
        <f t="shared" si="39"/>
        <v>2012</v>
      </c>
      <c r="J386">
        <f t="shared" si="40"/>
        <v>1</v>
      </c>
      <c r="K386">
        <f t="shared" si="41"/>
        <v>16</v>
      </c>
      <c r="L386">
        <f>IF(H386="FUERA DE TIEMPO",K386-VLOOKUP(B386,Ejercicios!$J$2:$K$4,2)," ")</f>
        <v>11</v>
      </c>
    </row>
    <row r="387" spans="1:12" x14ac:dyDescent="0.25">
      <c r="A387" t="s">
        <v>709</v>
      </c>
      <c r="B387" t="s">
        <v>7</v>
      </c>
      <c r="C387" s="1" t="s">
        <v>94</v>
      </c>
      <c r="D387" s="2">
        <v>41054</v>
      </c>
      <c r="F387" t="str">
        <f t="shared" ref="F387:F450" si="42">LEFT(A387,5)</f>
        <v>Dept2</v>
      </c>
      <c r="G387" s="10">
        <f>VLOOKUP(B387,Ejercicios!$J$2:$K$4,2)+C387</f>
        <v>41066</v>
      </c>
      <c r="H387" t="str">
        <f t="shared" ref="H387:H450" si="43">IF(G387&gt;=D387,"A TIEMPO","FUERA DE TIEMPO")</f>
        <v>A TIEMPO</v>
      </c>
      <c r="I387">
        <f t="shared" ref="I387:I450" si="44">YEAR(C387)</f>
        <v>2012</v>
      </c>
      <c r="J387">
        <f t="shared" ref="J387:J450" si="45">MONTH(C387)</f>
        <v>5</v>
      </c>
      <c r="K387">
        <f t="shared" ref="K387:K450" si="46">D387-C387</f>
        <v>3</v>
      </c>
      <c r="L387" t="str">
        <f>IF(H387="FUERA DE TIEMPO",K387-VLOOKUP(B387,Ejercicios!$J$2:$K$4,2)," ")</f>
        <v xml:space="preserve"> </v>
      </c>
    </row>
    <row r="388" spans="1:12" x14ac:dyDescent="0.25">
      <c r="A388" t="s">
        <v>710</v>
      </c>
      <c r="B388" t="s">
        <v>8</v>
      </c>
      <c r="C388" s="1" t="s">
        <v>312</v>
      </c>
      <c r="D388" s="2">
        <v>41056</v>
      </c>
      <c r="F388" t="str">
        <f t="shared" si="42"/>
        <v>Dept2</v>
      </c>
      <c r="G388" s="10">
        <f>VLOOKUP(B388,Ejercicios!$J$2:$K$4,2)+C388</f>
        <v>41051</v>
      </c>
      <c r="H388" t="str">
        <f t="shared" si="43"/>
        <v>FUERA DE TIEMPO</v>
      </c>
      <c r="I388">
        <f t="shared" si="44"/>
        <v>2012</v>
      </c>
      <c r="J388">
        <f t="shared" si="45"/>
        <v>5</v>
      </c>
      <c r="K388">
        <f t="shared" si="46"/>
        <v>10</v>
      </c>
      <c r="L388">
        <f>IF(H388="FUERA DE TIEMPO",K388-VLOOKUP(B388,Ejercicios!$J$2:$K$4,2)," ")</f>
        <v>5</v>
      </c>
    </row>
    <row r="389" spans="1:12" x14ac:dyDescent="0.25">
      <c r="A389" t="s">
        <v>711</v>
      </c>
      <c r="B389" t="s">
        <v>8</v>
      </c>
      <c r="C389" s="1" t="s">
        <v>222</v>
      </c>
      <c r="D389" s="2">
        <v>41585</v>
      </c>
      <c r="F389" t="str">
        <f t="shared" si="42"/>
        <v>Dept4</v>
      </c>
      <c r="G389" s="10">
        <f>VLOOKUP(B389,Ejercicios!$J$2:$K$4,2)+C389</f>
        <v>41542</v>
      </c>
      <c r="H389" t="str">
        <f t="shared" si="43"/>
        <v>FUERA DE TIEMPO</v>
      </c>
      <c r="I389">
        <f t="shared" si="44"/>
        <v>2013</v>
      </c>
      <c r="J389">
        <f t="shared" si="45"/>
        <v>9</v>
      </c>
      <c r="K389">
        <f t="shared" si="46"/>
        <v>48</v>
      </c>
      <c r="L389">
        <f>IF(H389="FUERA DE TIEMPO",K389-VLOOKUP(B389,Ejercicios!$J$2:$K$4,2)," ")</f>
        <v>43</v>
      </c>
    </row>
    <row r="390" spans="1:12" x14ac:dyDescent="0.25">
      <c r="A390" t="s">
        <v>712</v>
      </c>
      <c r="B390" t="s">
        <v>8</v>
      </c>
      <c r="C390" s="2" t="s">
        <v>249</v>
      </c>
      <c r="D390" s="2">
        <v>41593</v>
      </c>
      <c r="F390" t="str">
        <f t="shared" si="42"/>
        <v>Dept3</v>
      </c>
      <c r="G390" s="10">
        <f>VLOOKUP(B390,Ejercicios!$J$2:$K$4,2)+C390</f>
        <v>41572</v>
      </c>
      <c r="H390" t="str">
        <f t="shared" si="43"/>
        <v>FUERA DE TIEMPO</v>
      </c>
      <c r="I390">
        <f t="shared" si="44"/>
        <v>2013</v>
      </c>
      <c r="J390">
        <f t="shared" si="45"/>
        <v>10</v>
      </c>
      <c r="K390">
        <f t="shared" si="46"/>
        <v>26</v>
      </c>
      <c r="L390">
        <f>IF(H390="FUERA DE TIEMPO",K390-VLOOKUP(B390,Ejercicios!$J$2:$K$4,2)," ")</f>
        <v>21</v>
      </c>
    </row>
    <row r="391" spans="1:12" x14ac:dyDescent="0.25">
      <c r="A391" t="s">
        <v>713</v>
      </c>
      <c r="B391" t="s">
        <v>8</v>
      </c>
      <c r="C391" s="2">
        <v>41061</v>
      </c>
      <c r="D391" s="2">
        <v>41070</v>
      </c>
      <c r="F391" t="str">
        <f t="shared" si="42"/>
        <v>Dept1</v>
      </c>
      <c r="G391" s="10">
        <f>VLOOKUP(B391,Ejercicios!$J$2:$K$4,2)+C391</f>
        <v>41066</v>
      </c>
      <c r="H391" t="str">
        <f t="shared" si="43"/>
        <v>FUERA DE TIEMPO</v>
      </c>
      <c r="I391">
        <f t="shared" si="44"/>
        <v>2012</v>
      </c>
      <c r="J391">
        <f t="shared" si="45"/>
        <v>6</v>
      </c>
      <c r="K391">
        <f t="shared" si="46"/>
        <v>9</v>
      </c>
      <c r="L391">
        <f>IF(H391="FUERA DE TIEMPO",K391-VLOOKUP(B391,Ejercicios!$J$2:$K$4,2)," ")</f>
        <v>4</v>
      </c>
    </row>
    <row r="392" spans="1:12" x14ac:dyDescent="0.25">
      <c r="A392" t="s">
        <v>714</v>
      </c>
      <c r="B392" t="s">
        <v>8</v>
      </c>
      <c r="C392" s="2" t="s">
        <v>314</v>
      </c>
      <c r="D392" s="2">
        <v>41535</v>
      </c>
      <c r="F392" t="str">
        <f t="shared" si="42"/>
        <v>Dept4</v>
      </c>
      <c r="G392" s="10">
        <f>VLOOKUP(B392,Ejercicios!$J$2:$K$4,2)+C392</f>
        <v>41537</v>
      </c>
      <c r="H392" t="str">
        <f t="shared" si="43"/>
        <v>A TIEMPO</v>
      </c>
      <c r="I392">
        <f t="shared" si="44"/>
        <v>2013</v>
      </c>
      <c r="J392">
        <f t="shared" si="45"/>
        <v>9</v>
      </c>
      <c r="K392">
        <f t="shared" si="46"/>
        <v>3</v>
      </c>
      <c r="L392" t="str">
        <f>IF(H392="FUERA DE TIEMPO",K392-VLOOKUP(B392,Ejercicios!$J$2:$K$4,2)," ")</f>
        <v xml:space="preserve"> </v>
      </c>
    </row>
    <row r="393" spans="1:12" x14ac:dyDescent="0.25">
      <c r="A393" t="s">
        <v>715</v>
      </c>
      <c r="B393" t="s">
        <v>8</v>
      </c>
      <c r="C393" s="2" t="s">
        <v>134</v>
      </c>
      <c r="D393" s="2">
        <v>41244</v>
      </c>
      <c r="F393" t="str">
        <f t="shared" si="42"/>
        <v>Dept3</v>
      </c>
      <c r="G393" s="10">
        <f>VLOOKUP(B393,Ejercicios!$J$2:$K$4,2)+C393</f>
        <v>41232</v>
      </c>
      <c r="H393" t="str">
        <f t="shared" si="43"/>
        <v>FUERA DE TIEMPO</v>
      </c>
      <c r="I393">
        <f t="shared" si="44"/>
        <v>2012</v>
      </c>
      <c r="J393">
        <f t="shared" si="45"/>
        <v>11</v>
      </c>
      <c r="K393">
        <f t="shared" si="46"/>
        <v>17</v>
      </c>
      <c r="L393">
        <f>IF(H393="FUERA DE TIEMPO",K393-VLOOKUP(B393,Ejercicios!$J$2:$K$4,2)," ")</f>
        <v>12</v>
      </c>
    </row>
    <row r="394" spans="1:12" x14ac:dyDescent="0.25">
      <c r="A394" t="s">
        <v>716</v>
      </c>
      <c r="B394" t="s">
        <v>8</v>
      </c>
      <c r="C394" s="2">
        <v>40948</v>
      </c>
      <c r="D394" s="2">
        <v>40949</v>
      </c>
      <c r="F394" t="str">
        <f t="shared" si="42"/>
        <v>Dept2</v>
      </c>
      <c r="G394" s="10">
        <f>VLOOKUP(B394,Ejercicios!$J$2:$K$4,2)+C394</f>
        <v>40953</v>
      </c>
      <c r="H394" t="str">
        <f t="shared" si="43"/>
        <v>A TIEMPO</v>
      </c>
      <c r="I394">
        <f t="shared" si="44"/>
        <v>2012</v>
      </c>
      <c r="J394">
        <f t="shared" si="45"/>
        <v>2</v>
      </c>
      <c r="K394">
        <f t="shared" si="46"/>
        <v>1</v>
      </c>
      <c r="L394" t="str">
        <f>IF(H394="FUERA DE TIEMPO",K394-VLOOKUP(B394,Ejercicios!$J$2:$K$4,2)," ")</f>
        <v xml:space="preserve"> </v>
      </c>
    </row>
    <row r="395" spans="1:12" x14ac:dyDescent="0.25">
      <c r="A395" t="s">
        <v>717</v>
      </c>
      <c r="B395" t="s">
        <v>7</v>
      </c>
      <c r="C395" s="1" t="s">
        <v>100</v>
      </c>
      <c r="D395" s="2">
        <v>40958</v>
      </c>
      <c r="F395" t="str">
        <f t="shared" si="42"/>
        <v>Dept2</v>
      </c>
      <c r="G395" s="10">
        <f>VLOOKUP(B395,Ejercicios!$J$2:$K$4,2)+C395</f>
        <v>40972</v>
      </c>
      <c r="H395" t="str">
        <f t="shared" si="43"/>
        <v>A TIEMPO</v>
      </c>
      <c r="I395">
        <f t="shared" si="44"/>
        <v>2012</v>
      </c>
      <c r="J395">
        <f t="shared" si="45"/>
        <v>2</v>
      </c>
      <c r="K395">
        <f t="shared" si="46"/>
        <v>1</v>
      </c>
      <c r="L395" t="str">
        <f>IF(H395="FUERA DE TIEMPO",K395-VLOOKUP(B395,Ejercicios!$J$2:$K$4,2)," ")</f>
        <v xml:space="preserve"> </v>
      </c>
    </row>
    <row r="396" spans="1:12" x14ac:dyDescent="0.25">
      <c r="A396" t="s">
        <v>718</v>
      </c>
      <c r="B396" t="s">
        <v>8</v>
      </c>
      <c r="C396" s="2" t="s">
        <v>287</v>
      </c>
      <c r="D396" s="2">
        <v>41115</v>
      </c>
      <c r="F396" t="str">
        <f t="shared" si="42"/>
        <v>Dept6</v>
      </c>
      <c r="G396" s="10">
        <f>VLOOKUP(B396,Ejercicios!$J$2:$K$4,2)+C396</f>
        <v>41111</v>
      </c>
      <c r="H396" t="str">
        <f t="shared" si="43"/>
        <v>FUERA DE TIEMPO</v>
      </c>
      <c r="I396">
        <f t="shared" si="44"/>
        <v>2012</v>
      </c>
      <c r="J396">
        <f t="shared" si="45"/>
        <v>7</v>
      </c>
      <c r="K396">
        <f t="shared" si="46"/>
        <v>9</v>
      </c>
      <c r="L396">
        <f>IF(H396="FUERA DE TIEMPO",K396-VLOOKUP(B396,Ejercicios!$J$2:$K$4,2)," ")</f>
        <v>4</v>
      </c>
    </row>
    <row r="397" spans="1:12" x14ac:dyDescent="0.25">
      <c r="A397" t="s">
        <v>719</v>
      </c>
      <c r="B397" t="s">
        <v>5</v>
      </c>
      <c r="C397" s="2">
        <v>41461</v>
      </c>
      <c r="D397" s="2">
        <v>41465</v>
      </c>
      <c r="F397" t="str">
        <f t="shared" si="42"/>
        <v>Dept3</v>
      </c>
      <c r="G397" s="10">
        <f>VLOOKUP(B397,Ejercicios!$J$2:$K$4,2)+C397</f>
        <v>41466</v>
      </c>
      <c r="H397" t="str">
        <f t="shared" si="43"/>
        <v>A TIEMPO</v>
      </c>
      <c r="I397">
        <f t="shared" si="44"/>
        <v>2013</v>
      </c>
      <c r="J397">
        <f t="shared" si="45"/>
        <v>7</v>
      </c>
      <c r="K397">
        <f t="shared" si="46"/>
        <v>4</v>
      </c>
      <c r="L397" t="str">
        <f>IF(H397="FUERA DE TIEMPO",K397-VLOOKUP(B397,Ejercicios!$J$2:$K$4,2)," ")</f>
        <v xml:space="preserve"> </v>
      </c>
    </row>
    <row r="398" spans="1:12" x14ac:dyDescent="0.25">
      <c r="A398" t="s">
        <v>720</v>
      </c>
      <c r="B398" t="s">
        <v>8</v>
      </c>
      <c r="C398" s="2">
        <v>41158</v>
      </c>
      <c r="D398" s="2">
        <v>41161</v>
      </c>
      <c r="F398" t="str">
        <f t="shared" si="42"/>
        <v>Dept6</v>
      </c>
      <c r="G398" s="10">
        <f>VLOOKUP(B398,Ejercicios!$J$2:$K$4,2)+C398</f>
        <v>41163</v>
      </c>
      <c r="H398" t="str">
        <f t="shared" si="43"/>
        <v>A TIEMPO</v>
      </c>
      <c r="I398">
        <f t="shared" si="44"/>
        <v>2012</v>
      </c>
      <c r="J398">
        <f t="shared" si="45"/>
        <v>9</v>
      </c>
      <c r="K398">
        <f t="shared" si="46"/>
        <v>3</v>
      </c>
      <c r="L398" t="str">
        <f>IF(H398="FUERA DE TIEMPO",K398-VLOOKUP(B398,Ejercicios!$J$2:$K$4,2)," ")</f>
        <v xml:space="preserve"> </v>
      </c>
    </row>
    <row r="399" spans="1:12" x14ac:dyDescent="0.25">
      <c r="A399" t="s">
        <v>721</v>
      </c>
      <c r="B399" t="s">
        <v>5</v>
      </c>
      <c r="C399" s="2">
        <v>41007</v>
      </c>
      <c r="D399" s="2">
        <v>41017</v>
      </c>
      <c r="F399" t="str">
        <f t="shared" si="42"/>
        <v>Dept1</v>
      </c>
      <c r="G399" s="10">
        <f>VLOOKUP(B399,Ejercicios!$J$2:$K$4,2)+C399</f>
        <v>41012</v>
      </c>
      <c r="H399" t="str">
        <f t="shared" si="43"/>
        <v>FUERA DE TIEMPO</v>
      </c>
      <c r="I399">
        <f t="shared" si="44"/>
        <v>2012</v>
      </c>
      <c r="J399">
        <f t="shared" si="45"/>
        <v>4</v>
      </c>
      <c r="K399">
        <f t="shared" si="46"/>
        <v>10</v>
      </c>
      <c r="L399">
        <f>IF(H399="FUERA DE TIEMPO",K399-VLOOKUP(B399,Ejercicios!$J$2:$K$4,2)," ")</f>
        <v>5</v>
      </c>
    </row>
    <row r="400" spans="1:12" x14ac:dyDescent="0.25">
      <c r="A400" t="s">
        <v>722</v>
      </c>
      <c r="B400" t="s">
        <v>5</v>
      </c>
      <c r="C400" s="1" t="s">
        <v>157</v>
      </c>
      <c r="D400" s="2">
        <v>41060</v>
      </c>
      <c r="F400" t="str">
        <f t="shared" si="42"/>
        <v>Dept4</v>
      </c>
      <c r="G400" s="10">
        <f>VLOOKUP(B400,Ejercicios!$J$2:$K$4,2)+C400</f>
        <v>41062</v>
      </c>
      <c r="H400" t="str">
        <f t="shared" si="43"/>
        <v>A TIEMPO</v>
      </c>
      <c r="I400">
        <f t="shared" si="44"/>
        <v>2012</v>
      </c>
      <c r="J400">
        <f t="shared" si="45"/>
        <v>5</v>
      </c>
      <c r="K400">
        <f t="shared" si="46"/>
        <v>3</v>
      </c>
      <c r="L400" t="str">
        <f>IF(H400="FUERA DE TIEMPO",K400-VLOOKUP(B400,Ejercicios!$J$2:$K$4,2)," ")</f>
        <v xml:space="preserve"> </v>
      </c>
    </row>
    <row r="401" spans="1:12" x14ac:dyDescent="0.25">
      <c r="A401" t="s">
        <v>723</v>
      </c>
      <c r="B401" t="s">
        <v>8</v>
      </c>
      <c r="C401" s="1" t="s">
        <v>226</v>
      </c>
      <c r="D401" s="2">
        <v>41451</v>
      </c>
      <c r="F401" t="str">
        <f t="shared" si="42"/>
        <v>Dept6</v>
      </c>
      <c r="G401" s="10">
        <f>VLOOKUP(B401,Ejercicios!$J$2:$K$4,2)+C401</f>
        <v>41452</v>
      </c>
      <c r="H401" t="str">
        <f t="shared" si="43"/>
        <v>A TIEMPO</v>
      </c>
      <c r="I401">
        <f t="shared" si="44"/>
        <v>2013</v>
      </c>
      <c r="J401">
        <f t="shared" si="45"/>
        <v>6</v>
      </c>
      <c r="K401">
        <f t="shared" si="46"/>
        <v>4</v>
      </c>
      <c r="L401" t="str">
        <f>IF(H401="FUERA DE TIEMPO",K401-VLOOKUP(B401,Ejercicios!$J$2:$K$4,2)," ")</f>
        <v xml:space="preserve"> </v>
      </c>
    </row>
    <row r="402" spans="1:12" x14ac:dyDescent="0.25">
      <c r="A402" t="s">
        <v>724</v>
      </c>
      <c r="B402" t="s">
        <v>8</v>
      </c>
      <c r="C402" s="2" t="s">
        <v>306</v>
      </c>
      <c r="D402" s="2">
        <v>41423</v>
      </c>
      <c r="F402" t="str">
        <f t="shared" si="42"/>
        <v>Dept5</v>
      </c>
      <c r="G402" s="10">
        <f>VLOOKUP(B402,Ejercicios!$J$2:$K$4,2)+C402</f>
        <v>41427</v>
      </c>
      <c r="H402" t="str">
        <f t="shared" si="43"/>
        <v>A TIEMPO</v>
      </c>
      <c r="I402">
        <f t="shared" si="44"/>
        <v>2013</v>
      </c>
      <c r="J402">
        <f t="shared" si="45"/>
        <v>5</v>
      </c>
      <c r="K402">
        <f t="shared" si="46"/>
        <v>1</v>
      </c>
      <c r="L402" t="str">
        <f>IF(H402="FUERA DE TIEMPO",K402-VLOOKUP(B402,Ejercicios!$J$2:$K$4,2)," ")</f>
        <v xml:space="preserve"> </v>
      </c>
    </row>
    <row r="403" spans="1:12" x14ac:dyDescent="0.25">
      <c r="A403" t="s">
        <v>725</v>
      </c>
      <c r="B403" t="s">
        <v>7</v>
      </c>
      <c r="C403" s="2">
        <v>41282</v>
      </c>
      <c r="D403" s="2">
        <v>41283</v>
      </c>
      <c r="F403" t="str">
        <f t="shared" si="42"/>
        <v>Dept5</v>
      </c>
      <c r="G403" s="10">
        <f>VLOOKUP(B403,Ejercicios!$J$2:$K$4,2)+C403</f>
        <v>41297</v>
      </c>
      <c r="H403" t="str">
        <f t="shared" si="43"/>
        <v>A TIEMPO</v>
      </c>
      <c r="I403">
        <f t="shared" si="44"/>
        <v>2013</v>
      </c>
      <c r="J403">
        <f t="shared" si="45"/>
        <v>1</v>
      </c>
      <c r="K403">
        <f t="shared" si="46"/>
        <v>1</v>
      </c>
      <c r="L403" t="str">
        <f>IF(H403="FUERA DE TIEMPO",K403-VLOOKUP(B403,Ejercicios!$J$2:$K$4,2)," ")</f>
        <v xml:space="preserve"> </v>
      </c>
    </row>
    <row r="404" spans="1:12" x14ac:dyDescent="0.25">
      <c r="A404" t="s">
        <v>726</v>
      </c>
      <c r="B404" t="s">
        <v>8</v>
      </c>
      <c r="C404" s="2" t="s">
        <v>110</v>
      </c>
      <c r="D404" s="2">
        <v>41325</v>
      </c>
      <c r="F404" t="str">
        <f t="shared" si="42"/>
        <v>Dept1</v>
      </c>
      <c r="G404" s="10">
        <f>VLOOKUP(B404,Ejercicios!$J$2:$K$4,2)+C404</f>
        <v>41328</v>
      </c>
      <c r="H404" t="str">
        <f t="shared" si="43"/>
        <v>A TIEMPO</v>
      </c>
      <c r="I404">
        <f t="shared" si="44"/>
        <v>2013</v>
      </c>
      <c r="J404">
        <f t="shared" si="45"/>
        <v>2</v>
      </c>
      <c r="K404">
        <f t="shared" si="46"/>
        <v>2</v>
      </c>
      <c r="L404" t="str">
        <f>IF(H404="FUERA DE TIEMPO",K404-VLOOKUP(B404,Ejercicios!$J$2:$K$4,2)," ")</f>
        <v xml:space="preserve"> </v>
      </c>
    </row>
    <row r="405" spans="1:12" x14ac:dyDescent="0.25">
      <c r="A405" t="s">
        <v>727</v>
      </c>
      <c r="B405" t="s">
        <v>5</v>
      </c>
      <c r="C405" s="2">
        <v>40947</v>
      </c>
      <c r="D405" s="2">
        <v>40960</v>
      </c>
      <c r="F405" t="str">
        <f t="shared" si="42"/>
        <v>Dept1</v>
      </c>
      <c r="G405" s="10">
        <f>VLOOKUP(B405,Ejercicios!$J$2:$K$4,2)+C405</f>
        <v>40952</v>
      </c>
      <c r="H405" t="str">
        <f t="shared" si="43"/>
        <v>FUERA DE TIEMPO</v>
      </c>
      <c r="I405">
        <f t="shared" si="44"/>
        <v>2012</v>
      </c>
      <c r="J405">
        <f t="shared" si="45"/>
        <v>2</v>
      </c>
      <c r="K405">
        <f t="shared" si="46"/>
        <v>13</v>
      </c>
      <c r="L405">
        <f>IF(H405="FUERA DE TIEMPO",K405-VLOOKUP(B405,Ejercicios!$J$2:$K$4,2)," ")</f>
        <v>8</v>
      </c>
    </row>
    <row r="406" spans="1:12" x14ac:dyDescent="0.25">
      <c r="A406" t="s">
        <v>728</v>
      </c>
      <c r="B406" t="s">
        <v>5</v>
      </c>
      <c r="C406" s="2">
        <v>41275</v>
      </c>
      <c r="D406" s="2">
        <v>41286</v>
      </c>
      <c r="F406" t="str">
        <f t="shared" si="42"/>
        <v>Dept4</v>
      </c>
      <c r="G406" s="10">
        <f>VLOOKUP(B406,Ejercicios!$J$2:$K$4,2)+C406</f>
        <v>41280</v>
      </c>
      <c r="H406" t="str">
        <f t="shared" si="43"/>
        <v>FUERA DE TIEMPO</v>
      </c>
      <c r="I406">
        <f t="shared" si="44"/>
        <v>2013</v>
      </c>
      <c r="J406">
        <f t="shared" si="45"/>
        <v>1</v>
      </c>
      <c r="K406">
        <f t="shared" si="46"/>
        <v>11</v>
      </c>
      <c r="L406">
        <f>IF(H406="FUERA DE TIEMPO",K406-VLOOKUP(B406,Ejercicios!$J$2:$K$4,2)," ")</f>
        <v>6</v>
      </c>
    </row>
    <row r="407" spans="1:12" x14ac:dyDescent="0.25">
      <c r="A407" t="s">
        <v>729</v>
      </c>
      <c r="B407" t="s">
        <v>5</v>
      </c>
      <c r="C407" s="2">
        <v>41395</v>
      </c>
      <c r="D407" s="2">
        <v>41441</v>
      </c>
      <c r="F407" t="str">
        <f t="shared" si="42"/>
        <v>Dept5</v>
      </c>
      <c r="G407" s="10">
        <f>VLOOKUP(B407,Ejercicios!$J$2:$K$4,2)+C407</f>
        <v>41400</v>
      </c>
      <c r="H407" t="str">
        <f t="shared" si="43"/>
        <v>FUERA DE TIEMPO</v>
      </c>
      <c r="I407">
        <f t="shared" si="44"/>
        <v>2013</v>
      </c>
      <c r="J407">
        <f t="shared" si="45"/>
        <v>5</v>
      </c>
      <c r="K407">
        <f t="shared" si="46"/>
        <v>46</v>
      </c>
      <c r="L407">
        <f>IF(H407="FUERA DE TIEMPO",K407-VLOOKUP(B407,Ejercicios!$J$2:$K$4,2)," ")</f>
        <v>41</v>
      </c>
    </row>
    <row r="408" spans="1:12" x14ac:dyDescent="0.25">
      <c r="A408" t="s">
        <v>730</v>
      </c>
      <c r="B408" t="s">
        <v>8</v>
      </c>
      <c r="C408" s="2">
        <v>41031</v>
      </c>
      <c r="D408" s="2">
        <v>41035</v>
      </c>
      <c r="F408" t="str">
        <f t="shared" si="42"/>
        <v>Dept1</v>
      </c>
      <c r="G408" s="10">
        <f>VLOOKUP(B408,Ejercicios!$J$2:$K$4,2)+C408</f>
        <v>41036</v>
      </c>
      <c r="H408" t="str">
        <f t="shared" si="43"/>
        <v>A TIEMPO</v>
      </c>
      <c r="I408">
        <f t="shared" si="44"/>
        <v>2012</v>
      </c>
      <c r="J408">
        <f t="shared" si="45"/>
        <v>5</v>
      </c>
      <c r="K408">
        <f t="shared" si="46"/>
        <v>4</v>
      </c>
      <c r="L408" t="str">
        <f>IF(H408="FUERA DE TIEMPO",K408-VLOOKUP(B408,Ejercicios!$J$2:$K$4,2)," ")</f>
        <v xml:space="preserve"> </v>
      </c>
    </row>
    <row r="409" spans="1:12" x14ac:dyDescent="0.25">
      <c r="A409" t="s">
        <v>731</v>
      </c>
      <c r="B409" t="s">
        <v>5</v>
      </c>
      <c r="C409" s="2">
        <v>40918</v>
      </c>
      <c r="D409" s="2">
        <v>40938</v>
      </c>
      <c r="F409" t="str">
        <f t="shared" si="42"/>
        <v>Dept2</v>
      </c>
      <c r="G409" s="10">
        <f>VLOOKUP(B409,Ejercicios!$J$2:$K$4,2)+C409</f>
        <v>40923</v>
      </c>
      <c r="H409" t="str">
        <f t="shared" si="43"/>
        <v>FUERA DE TIEMPO</v>
      </c>
      <c r="I409">
        <f t="shared" si="44"/>
        <v>2012</v>
      </c>
      <c r="J409">
        <f t="shared" si="45"/>
        <v>1</v>
      </c>
      <c r="K409">
        <f t="shared" si="46"/>
        <v>20</v>
      </c>
      <c r="L409">
        <f>IF(H409="FUERA DE TIEMPO",K409-VLOOKUP(B409,Ejercicios!$J$2:$K$4,2)," ")</f>
        <v>15</v>
      </c>
    </row>
    <row r="410" spans="1:12" x14ac:dyDescent="0.25">
      <c r="A410" t="s">
        <v>732</v>
      </c>
      <c r="B410" t="s">
        <v>8</v>
      </c>
      <c r="C410" s="2" t="s">
        <v>314</v>
      </c>
      <c r="D410" s="2">
        <v>41541</v>
      </c>
      <c r="F410" t="str">
        <f t="shared" si="42"/>
        <v>Dept4</v>
      </c>
      <c r="G410" s="10">
        <f>VLOOKUP(B410,Ejercicios!$J$2:$K$4,2)+C410</f>
        <v>41537</v>
      </c>
      <c r="H410" t="str">
        <f t="shared" si="43"/>
        <v>FUERA DE TIEMPO</v>
      </c>
      <c r="I410">
        <f t="shared" si="44"/>
        <v>2013</v>
      </c>
      <c r="J410">
        <f t="shared" si="45"/>
        <v>9</v>
      </c>
      <c r="K410">
        <f t="shared" si="46"/>
        <v>9</v>
      </c>
      <c r="L410">
        <f>IF(H410="FUERA DE TIEMPO",K410-VLOOKUP(B410,Ejercicios!$J$2:$K$4,2)," ")</f>
        <v>4</v>
      </c>
    </row>
    <row r="411" spans="1:12" x14ac:dyDescent="0.25">
      <c r="A411" t="s">
        <v>733</v>
      </c>
      <c r="B411" t="s">
        <v>5</v>
      </c>
      <c r="C411" s="2">
        <v>41462</v>
      </c>
      <c r="D411" s="2">
        <v>41464</v>
      </c>
      <c r="F411" t="str">
        <f t="shared" si="42"/>
        <v>Dept1</v>
      </c>
      <c r="G411" s="10">
        <f>VLOOKUP(B411,Ejercicios!$J$2:$K$4,2)+C411</f>
        <v>41467</v>
      </c>
      <c r="H411" t="str">
        <f t="shared" si="43"/>
        <v>A TIEMPO</v>
      </c>
      <c r="I411">
        <f t="shared" si="44"/>
        <v>2013</v>
      </c>
      <c r="J411">
        <f t="shared" si="45"/>
        <v>7</v>
      </c>
      <c r="K411">
        <f t="shared" si="46"/>
        <v>2</v>
      </c>
      <c r="L411" t="str">
        <f>IF(H411="FUERA DE TIEMPO",K411-VLOOKUP(B411,Ejercicios!$J$2:$K$4,2)," ")</f>
        <v xml:space="preserve"> </v>
      </c>
    </row>
    <row r="412" spans="1:12" x14ac:dyDescent="0.25">
      <c r="A412" t="s">
        <v>734</v>
      </c>
      <c r="B412" t="s">
        <v>8</v>
      </c>
      <c r="C412" s="2" t="s">
        <v>177</v>
      </c>
      <c r="D412" s="2">
        <v>40964</v>
      </c>
      <c r="F412" t="str">
        <f t="shared" si="42"/>
        <v>Dept1</v>
      </c>
      <c r="G412" s="10">
        <f>VLOOKUP(B412,Ejercicios!$J$2:$K$4,2)+C412</f>
        <v>40961</v>
      </c>
      <c r="H412" t="str">
        <f t="shared" si="43"/>
        <v>FUERA DE TIEMPO</v>
      </c>
      <c r="I412">
        <f t="shared" si="44"/>
        <v>2012</v>
      </c>
      <c r="J412">
        <f t="shared" si="45"/>
        <v>2</v>
      </c>
      <c r="K412">
        <f t="shared" si="46"/>
        <v>8</v>
      </c>
      <c r="L412">
        <f>IF(H412="FUERA DE TIEMPO",K412-VLOOKUP(B412,Ejercicios!$J$2:$K$4,2)," ")</f>
        <v>3</v>
      </c>
    </row>
    <row r="413" spans="1:12" x14ac:dyDescent="0.25">
      <c r="A413" t="s">
        <v>735</v>
      </c>
      <c r="B413" t="s">
        <v>7</v>
      </c>
      <c r="C413" s="2" t="s">
        <v>225</v>
      </c>
      <c r="D413" s="2">
        <v>41495</v>
      </c>
      <c r="F413" t="str">
        <f t="shared" si="42"/>
        <v>Dept3</v>
      </c>
      <c r="G413" s="10">
        <f>VLOOKUP(B413,Ejercicios!$J$2:$K$4,2)+C413</f>
        <v>41497</v>
      </c>
      <c r="H413" t="str">
        <f t="shared" si="43"/>
        <v>A TIEMPO</v>
      </c>
      <c r="I413">
        <f t="shared" si="44"/>
        <v>2013</v>
      </c>
      <c r="J413">
        <f t="shared" si="45"/>
        <v>7</v>
      </c>
      <c r="K413">
        <f t="shared" si="46"/>
        <v>13</v>
      </c>
      <c r="L413" t="str">
        <f>IF(H413="FUERA DE TIEMPO",K413-VLOOKUP(B413,Ejercicios!$J$2:$K$4,2)," ")</f>
        <v xml:space="preserve"> </v>
      </c>
    </row>
    <row r="414" spans="1:12" x14ac:dyDescent="0.25">
      <c r="A414" t="s">
        <v>736</v>
      </c>
      <c r="B414" t="s">
        <v>7</v>
      </c>
      <c r="C414" s="2" t="s">
        <v>274</v>
      </c>
      <c r="D414" s="2">
        <v>41331</v>
      </c>
      <c r="F414" t="str">
        <f t="shared" si="42"/>
        <v>Dept4</v>
      </c>
      <c r="G414" s="10">
        <f>VLOOKUP(B414,Ejercicios!$J$2:$K$4,2)+C414</f>
        <v>41343</v>
      </c>
      <c r="H414" t="str">
        <f t="shared" si="43"/>
        <v>A TIEMPO</v>
      </c>
      <c r="I414">
        <f t="shared" si="44"/>
        <v>2013</v>
      </c>
      <c r="J414">
        <f t="shared" si="45"/>
        <v>2</v>
      </c>
      <c r="K414">
        <f t="shared" si="46"/>
        <v>3</v>
      </c>
      <c r="L414" t="str">
        <f>IF(H414="FUERA DE TIEMPO",K414-VLOOKUP(B414,Ejercicios!$J$2:$K$4,2)," ")</f>
        <v xml:space="preserve"> </v>
      </c>
    </row>
    <row r="415" spans="1:12" x14ac:dyDescent="0.25">
      <c r="A415" t="s">
        <v>737</v>
      </c>
      <c r="B415" t="s">
        <v>5</v>
      </c>
      <c r="C415" s="2">
        <v>41311</v>
      </c>
      <c r="D415" s="2">
        <v>41350</v>
      </c>
      <c r="F415" t="str">
        <f t="shared" si="42"/>
        <v>Dept2</v>
      </c>
      <c r="G415" s="10">
        <f>VLOOKUP(B415,Ejercicios!$J$2:$K$4,2)+C415</f>
        <v>41316</v>
      </c>
      <c r="H415" t="str">
        <f t="shared" si="43"/>
        <v>FUERA DE TIEMPO</v>
      </c>
      <c r="I415">
        <f t="shared" si="44"/>
        <v>2013</v>
      </c>
      <c r="J415">
        <f t="shared" si="45"/>
        <v>2</v>
      </c>
      <c r="K415">
        <f t="shared" si="46"/>
        <v>39</v>
      </c>
      <c r="L415">
        <f>IF(H415="FUERA DE TIEMPO",K415-VLOOKUP(B415,Ejercicios!$J$2:$K$4,2)," ")</f>
        <v>34</v>
      </c>
    </row>
    <row r="416" spans="1:12" x14ac:dyDescent="0.25">
      <c r="A416" t="s">
        <v>738</v>
      </c>
      <c r="B416" t="s">
        <v>7</v>
      </c>
      <c r="C416" s="2" t="s">
        <v>300</v>
      </c>
      <c r="D416" s="2">
        <v>41571</v>
      </c>
      <c r="F416" t="str">
        <f t="shared" si="42"/>
        <v>Dept4</v>
      </c>
      <c r="G416" s="10">
        <f>VLOOKUP(B416,Ejercicios!$J$2:$K$4,2)+C416</f>
        <v>41585</v>
      </c>
      <c r="H416" t="str">
        <f t="shared" si="43"/>
        <v>A TIEMPO</v>
      </c>
      <c r="I416">
        <f t="shared" si="44"/>
        <v>2013</v>
      </c>
      <c r="J416">
        <f t="shared" si="45"/>
        <v>10</v>
      </c>
      <c r="K416">
        <f t="shared" si="46"/>
        <v>1</v>
      </c>
      <c r="L416" t="str">
        <f>IF(H416="FUERA DE TIEMPO",K416-VLOOKUP(B416,Ejercicios!$J$2:$K$4,2)," ")</f>
        <v xml:space="preserve"> </v>
      </c>
    </row>
    <row r="417" spans="1:12" x14ac:dyDescent="0.25">
      <c r="A417" t="s">
        <v>739</v>
      </c>
      <c r="B417" t="s">
        <v>7</v>
      </c>
      <c r="C417" s="2">
        <v>41034</v>
      </c>
      <c r="D417" s="2">
        <v>41045</v>
      </c>
      <c r="F417" t="str">
        <f t="shared" si="42"/>
        <v>Dept3</v>
      </c>
      <c r="G417" s="10">
        <f>VLOOKUP(B417,Ejercicios!$J$2:$K$4,2)+C417</f>
        <v>41049</v>
      </c>
      <c r="H417" t="str">
        <f t="shared" si="43"/>
        <v>A TIEMPO</v>
      </c>
      <c r="I417">
        <f t="shared" si="44"/>
        <v>2012</v>
      </c>
      <c r="J417">
        <f t="shared" si="45"/>
        <v>5</v>
      </c>
      <c r="K417">
        <f t="shared" si="46"/>
        <v>11</v>
      </c>
      <c r="L417" t="str">
        <f>IF(H417="FUERA DE TIEMPO",K417-VLOOKUP(B417,Ejercicios!$J$2:$K$4,2)," ")</f>
        <v xml:space="preserve"> </v>
      </c>
    </row>
    <row r="418" spans="1:12" x14ac:dyDescent="0.25">
      <c r="A418" t="s">
        <v>740</v>
      </c>
      <c r="B418" t="s">
        <v>5</v>
      </c>
      <c r="C418" s="2" t="s">
        <v>301</v>
      </c>
      <c r="D418" s="2">
        <v>41598</v>
      </c>
      <c r="F418" t="str">
        <f t="shared" si="42"/>
        <v>Dept2</v>
      </c>
      <c r="G418" s="10">
        <f>VLOOKUP(B418,Ejercicios!$J$2:$K$4,2)+C418</f>
        <v>41601</v>
      </c>
      <c r="H418" t="str">
        <f t="shared" si="43"/>
        <v>A TIEMPO</v>
      </c>
      <c r="I418">
        <f t="shared" si="44"/>
        <v>2013</v>
      </c>
      <c r="J418">
        <f t="shared" si="45"/>
        <v>11</v>
      </c>
      <c r="K418">
        <f t="shared" si="46"/>
        <v>2</v>
      </c>
      <c r="L418" t="str">
        <f>IF(H418="FUERA DE TIEMPO",K418-VLOOKUP(B418,Ejercicios!$J$2:$K$4,2)," ")</f>
        <v xml:space="preserve"> </v>
      </c>
    </row>
    <row r="419" spans="1:12" x14ac:dyDescent="0.25">
      <c r="A419" t="s">
        <v>741</v>
      </c>
      <c r="B419" t="s">
        <v>5</v>
      </c>
      <c r="C419" s="2" t="s">
        <v>304</v>
      </c>
      <c r="D419" s="2">
        <v>41029</v>
      </c>
      <c r="F419" t="str">
        <f t="shared" si="42"/>
        <v>Dept1</v>
      </c>
      <c r="G419" s="10">
        <f>VLOOKUP(B419,Ejercicios!$J$2:$K$4,2)+C419</f>
        <v>41034</v>
      </c>
      <c r="H419" t="str">
        <f t="shared" si="43"/>
        <v>A TIEMPO</v>
      </c>
      <c r="I419">
        <f t="shared" si="44"/>
        <v>2012</v>
      </c>
      <c r="J419">
        <f t="shared" si="45"/>
        <v>4</v>
      </c>
      <c r="K419">
        <f t="shared" si="46"/>
        <v>0</v>
      </c>
      <c r="L419" t="str">
        <f>IF(H419="FUERA DE TIEMPO",K419-VLOOKUP(B419,Ejercicios!$J$2:$K$4,2)," ")</f>
        <v xml:space="preserve"> </v>
      </c>
    </row>
    <row r="420" spans="1:12" x14ac:dyDescent="0.25">
      <c r="A420" t="s">
        <v>742</v>
      </c>
      <c r="B420" t="s">
        <v>8</v>
      </c>
      <c r="C420" s="2" t="s">
        <v>212</v>
      </c>
      <c r="D420" s="2">
        <v>41539</v>
      </c>
      <c r="F420" t="str">
        <f t="shared" si="42"/>
        <v>Dept2</v>
      </c>
      <c r="G420" s="10">
        <f>VLOOKUP(B420,Ejercicios!$J$2:$K$4,2)+C420</f>
        <v>41540</v>
      </c>
      <c r="H420" t="str">
        <f t="shared" si="43"/>
        <v>A TIEMPO</v>
      </c>
      <c r="I420">
        <f t="shared" si="44"/>
        <v>2013</v>
      </c>
      <c r="J420">
        <f t="shared" si="45"/>
        <v>9</v>
      </c>
      <c r="K420">
        <f t="shared" si="46"/>
        <v>4</v>
      </c>
      <c r="L420" t="str">
        <f>IF(H420="FUERA DE TIEMPO",K420-VLOOKUP(B420,Ejercicios!$J$2:$K$4,2)," ")</f>
        <v xml:space="preserve"> </v>
      </c>
    </row>
    <row r="421" spans="1:12" x14ac:dyDescent="0.25">
      <c r="A421" t="s">
        <v>743</v>
      </c>
      <c r="B421" t="s">
        <v>8</v>
      </c>
      <c r="C421" s="2" t="s">
        <v>121</v>
      </c>
      <c r="D421" s="2">
        <v>41090</v>
      </c>
      <c r="F421" t="str">
        <f t="shared" si="42"/>
        <v>Dept4</v>
      </c>
      <c r="G421" s="10">
        <f>VLOOKUP(B421,Ejercicios!$J$2:$K$4,2)+C421</f>
        <v>41090</v>
      </c>
      <c r="H421" t="str">
        <f t="shared" si="43"/>
        <v>A TIEMPO</v>
      </c>
      <c r="I421">
        <f t="shared" si="44"/>
        <v>2012</v>
      </c>
      <c r="J421">
        <f t="shared" si="45"/>
        <v>6</v>
      </c>
      <c r="K421">
        <f t="shared" si="46"/>
        <v>5</v>
      </c>
      <c r="L421" t="str">
        <f>IF(H421="FUERA DE TIEMPO",K421-VLOOKUP(B421,Ejercicios!$J$2:$K$4,2)," ")</f>
        <v xml:space="preserve"> </v>
      </c>
    </row>
    <row r="422" spans="1:12" x14ac:dyDescent="0.25">
      <c r="A422" t="s">
        <v>744</v>
      </c>
      <c r="B422" t="s">
        <v>7</v>
      </c>
      <c r="C422" s="2">
        <v>41398</v>
      </c>
      <c r="D422" s="2">
        <v>41407</v>
      </c>
      <c r="F422" t="str">
        <f t="shared" si="42"/>
        <v>Dept4</v>
      </c>
      <c r="G422" s="10">
        <f>VLOOKUP(B422,Ejercicios!$J$2:$K$4,2)+C422</f>
        <v>41413</v>
      </c>
      <c r="H422" t="str">
        <f t="shared" si="43"/>
        <v>A TIEMPO</v>
      </c>
      <c r="I422">
        <f t="shared" si="44"/>
        <v>2013</v>
      </c>
      <c r="J422">
        <f t="shared" si="45"/>
        <v>5</v>
      </c>
      <c r="K422">
        <f t="shared" si="46"/>
        <v>9</v>
      </c>
      <c r="L422" t="str">
        <f>IF(H422="FUERA DE TIEMPO",K422-VLOOKUP(B422,Ejercicios!$J$2:$K$4,2)," ")</f>
        <v xml:space="preserve"> </v>
      </c>
    </row>
    <row r="423" spans="1:12" x14ac:dyDescent="0.25">
      <c r="A423" t="s">
        <v>745</v>
      </c>
      <c r="B423" t="s">
        <v>7</v>
      </c>
      <c r="C423" s="1" t="s">
        <v>218</v>
      </c>
      <c r="D423" s="2">
        <v>40969</v>
      </c>
      <c r="F423" t="str">
        <f t="shared" si="42"/>
        <v>Dept4</v>
      </c>
      <c r="G423" s="10">
        <f>VLOOKUP(B423,Ejercicios!$J$2:$K$4,2)+C423</f>
        <v>40982</v>
      </c>
      <c r="H423" t="str">
        <f t="shared" si="43"/>
        <v>A TIEMPO</v>
      </c>
      <c r="I423">
        <f t="shared" si="44"/>
        <v>2012</v>
      </c>
      <c r="J423">
        <f t="shared" si="45"/>
        <v>2</v>
      </c>
      <c r="K423">
        <f t="shared" si="46"/>
        <v>2</v>
      </c>
      <c r="L423" t="str">
        <f>IF(H423="FUERA DE TIEMPO",K423-VLOOKUP(B423,Ejercicios!$J$2:$K$4,2)," ")</f>
        <v xml:space="preserve"> </v>
      </c>
    </row>
    <row r="424" spans="1:12" x14ac:dyDescent="0.25">
      <c r="A424" t="s">
        <v>746</v>
      </c>
      <c r="B424" t="s">
        <v>5</v>
      </c>
      <c r="C424" s="2">
        <v>41529</v>
      </c>
      <c r="D424" s="2">
        <v>41547</v>
      </c>
      <c r="F424" t="str">
        <f t="shared" si="42"/>
        <v>Dept3</v>
      </c>
      <c r="G424" s="10">
        <f>VLOOKUP(B424,Ejercicios!$J$2:$K$4,2)+C424</f>
        <v>41534</v>
      </c>
      <c r="H424" t="str">
        <f t="shared" si="43"/>
        <v>FUERA DE TIEMPO</v>
      </c>
      <c r="I424">
        <f t="shared" si="44"/>
        <v>2013</v>
      </c>
      <c r="J424">
        <f t="shared" si="45"/>
        <v>9</v>
      </c>
      <c r="K424">
        <f t="shared" si="46"/>
        <v>18</v>
      </c>
      <c r="L424">
        <f>IF(H424="FUERA DE TIEMPO",K424-VLOOKUP(B424,Ejercicios!$J$2:$K$4,2)," ")</f>
        <v>13</v>
      </c>
    </row>
    <row r="425" spans="1:12" x14ac:dyDescent="0.25">
      <c r="A425" t="s">
        <v>747</v>
      </c>
      <c r="B425" t="s">
        <v>7</v>
      </c>
      <c r="C425" s="1" t="s">
        <v>228</v>
      </c>
      <c r="D425" s="2">
        <v>40936</v>
      </c>
      <c r="F425" t="str">
        <f t="shared" si="42"/>
        <v>Dept5</v>
      </c>
      <c r="G425" s="10">
        <f>VLOOKUP(B425,Ejercicios!$J$2:$K$4,2)+C425</f>
        <v>40951</v>
      </c>
      <c r="H425" t="str">
        <f t="shared" si="43"/>
        <v>A TIEMPO</v>
      </c>
      <c r="I425">
        <f t="shared" si="44"/>
        <v>2012</v>
      </c>
      <c r="J425">
        <f t="shared" si="45"/>
        <v>1</v>
      </c>
      <c r="K425">
        <f t="shared" si="46"/>
        <v>0</v>
      </c>
      <c r="L425" t="str">
        <f>IF(H425="FUERA DE TIEMPO",K425-VLOOKUP(B425,Ejercicios!$J$2:$K$4,2)," ")</f>
        <v xml:space="preserve"> </v>
      </c>
    </row>
    <row r="426" spans="1:12" x14ac:dyDescent="0.25">
      <c r="A426" t="s">
        <v>748</v>
      </c>
      <c r="B426" t="s">
        <v>5</v>
      </c>
      <c r="C426" s="1" t="s">
        <v>322</v>
      </c>
      <c r="D426" s="2">
        <v>41050</v>
      </c>
      <c r="F426" t="str">
        <f t="shared" si="42"/>
        <v>Dept6</v>
      </c>
      <c r="G426" s="10">
        <f>VLOOKUP(B426,Ejercicios!$J$2:$K$4,2)+C426</f>
        <v>41049</v>
      </c>
      <c r="H426" t="str">
        <f t="shared" si="43"/>
        <v>FUERA DE TIEMPO</v>
      </c>
      <c r="I426">
        <f t="shared" si="44"/>
        <v>2012</v>
      </c>
      <c r="J426">
        <f t="shared" si="45"/>
        <v>5</v>
      </c>
      <c r="K426">
        <f t="shared" si="46"/>
        <v>6</v>
      </c>
      <c r="L426">
        <f>IF(H426="FUERA DE TIEMPO",K426-VLOOKUP(B426,Ejercicios!$J$2:$K$4,2)," ")</f>
        <v>1</v>
      </c>
    </row>
    <row r="427" spans="1:12" x14ac:dyDescent="0.25">
      <c r="A427" t="s">
        <v>749</v>
      </c>
      <c r="B427" t="s">
        <v>5</v>
      </c>
      <c r="C427" s="2">
        <v>41345</v>
      </c>
      <c r="D427" s="2">
        <v>41352</v>
      </c>
      <c r="F427" t="str">
        <f t="shared" si="42"/>
        <v>Dept6</v>
      </c>
      <c r="G427" s="10">
        <f>VLOOKUP(B427,Ejercicios!$J$2:$K$4,2)+C427</f>
        <v>41350</v>
      </c>
      <c r="H427" t="str">
        <f t="shared" si="43"/>
        <v>FUERA DE TIEMPO</v>
      </c>
      <c r="I427">
        <f t="shared" si="44"/>
        <v>2013</v>
      </c>
      <c r="J427">
        <f t="shared" si="45"/>
        <v>3</v>
      </c>
      <c r="K427">
        <f t="shared" si="46"/>
        <v>7</v>
      </c>
      <c r="L427">
        <f>IF(H427="FUERA DE TIEMPO",K427-VLOOKUP(B427,Ejercicios!$J$2:$K$4,2)," ")</f>
        <v>2</v>
      </c>
    </row>
    <row r="428" spans="1:12" x14ac:dyDescent="0.25">
      <c r="A428" t="s">
        <v>750</v>
      </c>
      <c r="B428" t="s">
        <v>8</v>
      </c>
      <c r="C428" s="1" t="s">
        <v>37</v>
      </c>
      <c r="D428" s="2">
        <v>41444</v>
      </c>
      <c r="F428" t="str">
        <f t="shared" si="42"/>
        <v>Dept6</v>
      </c>
      <c r="G428" s="10">
        <f>VLOOKUP(B428,Ejercicios!$J$2:$K$4,2)+C428</f>
        <v>41449</v>
      </c>
      <c r="H428" t="str">
        <f t="shared" si="43"/>
        <v>A TIEMPO</v>
      </c>
      <c r="I428">
        <f t="shared" si="44"/>
        <v>2013</v>
      </c>
      <c r="J428">
        <f t="shared" si="45"/>
        <v>6</v>
      </c>
      <c r="K428">
        <f t="shared" si="46"/>
        <v>0</v>
      </c>
      <c r="L428" t="str">
        <f>IF(H428="FUERA DE TIEMPO",K428-VLOOKUP(B428,Ejercicios!$J$2:$K$4,2)," ")</f>
        <v xml:space="preserve"> </v>
      </c>
    </row>
    <row r="429" spans="1:12" x14ac:dyDescent="0.25">
      <c r="A429" t="s">
        <v>751</v>
      </c>
      <c r="B429" t="s">
        <v>5</v>
      </c>
      <c r="C429" s="2" t="s">
        <v>148</v>
      </c>
      <c r="D429" s="2">
        <v>41581</v>
      </c>
      <c r="F429" t="str">
        <f t="shared" si="42"/>
        <v>Dept6</v>
      </c>
      <c r="G429" s="10">
        <f>VLOOKUP(B429,Ejercicios!$J$2:$K$4,2)+C429</f>
        <v>41579</v>
      </c>
      <c r="H429" t="str">
        <f t="shared" si="43"/>
        <v>FUERA DE TIEMPO</v>
      </c>
      <c r="I429">
        <f t="shared" si="44"/>
        <v>2013</v>
      </c>
      <c r="J429">
        <f t="shared" si="45"/>
        <v>10</v>
      </c>
      <c r="K429">
        <f t="shared" si="46"/>
        <v>7</v>
      </c>
      <c r="L429">
        <f>IF(H429="FUERA DE TIEMPO",K429-VLOOKUP(B429,Ejercicios!$J$2:$K$4,2)," ")</f>
        <v>2</v>
      </c>
    </row>
    <row r="430" spans="1:12" x14ac:dyDescent="0.25">
      <c r="A430" t="s">
        <v>752</v>
      </c>
      <c r="B430" t="s">
        <v>8</v>
      </c>
      <c r="C430" s="2">
        <v>40947</v>
      </c>
      <c r="D430" s="2">
        <v>40964</v>
      </c>
      <c r="F430" t="str">
        <f t="shared" si="42"/>
        <v>Dept2</v>
      </c>
      <c r="G430" s="10">
        <f>VLOOKUP(B430,Ejercicios!$J$2:$K$4,2)+C430</f>
        <v>40952</v>
      </c>
      <c r="H430" t="str">
        <f t="shared" si="43"/>
        <v>FUERA DE TIEMPO</v>
      </c>
      <c r="I430">
        <f t="shared" si="44"/>
        <v>2012</v>
      </c>
      <c r="J430">
        <f t="shared" si="45"/>
        <v>2</v>
      </c>
      <c r="K430">
        <f t="shared" si="46"/>
        <v>17</v>
      </c>
      <c r="L430">
        <f>IF(H430="FUERA DE TIEMPO",K430-VLOOKUP(B430,Ejercicios!$J$2:$K$4,2)," ")</f>
        <v>12</v>
      </c>
    </row>
    <row r="431" spans="1:12" x14ac:dyDescent="0.25">
      <c r="A431" t="s">
        <v>753</v>
      </c>
      <c r="B431" t="s">
        <v>7</v>
      </c>
      <c r="C431" s="2" t="s">
        <v>177</v>
      </c>
      <c r="D431" s="2">
        <v>40967</v>
      </c>
      <c r="F431" t="str">
        <f t="shared" si="42"/>
        <v>Dept4</v>
      </c>
      <c r="G431" s="10">
        <f>VLOOKUP(B431,Ejercicios!$J$2:$K$4,2)+C431</f>
        <v>40971</v>
      </c>
      <c r="H431" t="str">
        <f t="shared" si="43"/>
        <v>A TIEMPO</v>
      </c>
      <c r="I431">
        <f t="shared" si="44"/>
        <v>2012</v>
      </c>
      <c r="J431">
        <f t="shared" si="45"/>
        <v>2</v>
      </c>
      <c r="K431">
        <f t="shared" si="46"/>
        <v>11</v>
      </c>
      <c r="L431" t="str">
        <f>IF(H431="FUERA DE TIEMPO",K431-VLOOKUP(B431,Ejercicios!$J$2:$K$4,2)," ")</f>
        <v xml:space="preserve"> </v>
      </c>
    </row>
    <row r="432" spans="1:12" x14ac:dyDescent="0.25">
      <c r="A432" t="s">
        <v>754</v>
      </c>
      <c r="B432" t="s">
        <v>7</v>
      </c>
      <c r="C432" s="2" t="s">
        <v>106</v>
      </c>
      <c r="D432" s="2">
        <v>41577</v>
      </c>
      <c r="F432" t="str">
        <f t="shared" si="42"/>
        <v>Dept4</v>
      </c>
      <c r="G432" s="10">
        <f>VLOOKUP(B432,Ejercicios!$J$2:$K$4,2)+C432</f>
        <v>41591</v>
      </c>
      <c r="H432" t="str">
        <f t="shared" si="43"/>
        <v>A TIEMPO</v>
      </c>
      <c r="I432">
        <f t="shared" si="44"/>
        <v>2013</v>
      </c>
      <c r="J432">
        <f t="shared" si="45"/>
        <v>10</v>
      </c>
      <c r="K432">
        <f t="shared" si="46"/>
        <v>1</v>
      </c>
      <c r="L432" t="str">
        <f>IF(H432="FUERA DE TIEMPO",K432-VLOOKUP(B432,Ejercicios!$J$2:$K$4,2)," ")</f>
        <v xml:space="preserve"> </v>
      </c>
    </row>
    <row r="433" spans="1:12" x14ac:dyDescent="0.25">
      <c r="A433" t="s">
        <v>755</v>
      </c>
      <c r="B433" t="s">
        <v>8</v>
      </c>
      <c r="C433" s="1" t="s">
        <v>86</v>
      </c>
      <c r="D433" s="2">
        <v>41177</v>
      </c>
      <c r="F433" t="str">
        <f t="shared" si="42"/>
        <v>Dept3</v>
      </c>
      <c r="G433" s="10">
        <f>VLOOKUP(B433,Ejercicios!$J$2:$K$4,2)+C433</f>
        <v>41182</v>
      </c>
      <c r="H433" t="str">
        <f t="shared" si="43"/>
        <v>A TIEMPO</v>
      </c>
      <c r="I433">
        <f t="shared" si="44"/>
        <v>2012</v>
      </c>
      <c r="J433">
        <f t="shared" si="45"/>
        <v>9</v>
      </c>
      <c r="K433">
        <f t="shared" si="46"/>
        <v>0</v>
      </c>
      <c r="L433" t="str">
        <f>IF(H433="FUERA DE TIEMPO",K433-VLOOKUP(B433,Ejercicios!$J$2:$K$4,2)," ")</f>
        <v xml:space="preserve"> </v>
      </c>
    </row>
    <row r="434" spans="1:12" x14ac:dyDescent="0.25">
      <c r="A434" t="s">
        <v>756</v>
      </c>
      <c r="B434" t="s">
        <v>7</v>
      </c>
      <c r="C434" s="2" t="s">
        <v>135</v>
      </c>
      <c r="D434" s="2">
        <v>41232</v>
      </c>
      <c r="F434" t="str">
        <f t="shared" si="42"/>
        <v>Dept4</v>
      </c>
      <c r="G434" s="10">
        <f>VLOOKUP(B434,Ejercicios!$J$2:$K$4,2)+C434</f>
        <v>41244</v>
      </c>
      <c r="H434" t="str">
        <f t="shared" si="43"/>
        <v>A TIEMPO</v>
      </c>
      <c r="I434">
        <f t="shared" si="44"/>
        <v>2012</v>
      </c>
      <c r="J434">
        <f t="shared" si="45"/>
        <v>11</v>
      </c>
      <c r="K434">
        <f t="shared" si="46"/>
        <v>3</v>
      </c>
      <c r="L434" t="str">
        <f>IF(H434="FUERA DE TIEMPO",K434-VLOOKUP(B434,Ejercicios!$J$2:$K$4,2)," ")</f>
        <v xml:space="preserve"> </v>
      </c>
    </row>
    <row r="435" spans="1:12" x14ac:dyDescent="0.25">
      <c r="A435" t="s">
        <v>757</v>
      </c>
      <c r="B435" t="s">
        <v>5</v>
      </c>
      <c r="C435" s="2" t="s">
        <v>410</v>
      </c>
      <c r="D435" s="2">
        <v>41387</v>
      </c>
      <c r="F435" t="str">
        <f t="shared" si="42"/>
        <v>Dept6</v>
      </c>
      <c r="G435" s="10">
        <f>VLOOKUP(B435,Ejercicios!$J$2:$K$4,2)+C435</f>
        <v>41392</v>
      </c>
      <c r="H435" t="str">
        <f t="shared" si="43"/>
        <v>A TIEMPO</v>
      </c>
      <c r="I435">
        <f t="shared" si="44"/>
        <v>2013</v>
      </c>
      <c r="J435">
        <f t="shared" si="45"/>
        <v>4</v>
      </c>
      <c r="K435">
        <f t="shared" si="46"/>
        <v>0</v>
      </c>
      <c r="L435" t="str">
        <f>IF(H435="FUERA DE TIEMPO",K435-VLOOKUP(B435,Ejercicios!$J$2:$K$4,2)," ")</f>
        <v xml:space="preserve"> </v>
      </c>
    </row>
    <row r="436" spans="1:12" x14ac:dyDescent="0.25">
      <c r="A436" t="s">
        <v>758</v>
      </c>
      <c r="B436" t="s">
        <v>8</v>
      </c>
      <c r="C436" s="2" t="s">
        <v>320</v>
      </c>
      <c r="D436" s="2">
        <v>40971</v>
      </c>
      <c r="F436" t="str">
        <f t="shared" si="42"/>
        <v>Dept4</v>
      </c>
      <c r="G436" s="10">
        <f>VLOOKUP(B436,Ejercicios!$J$2:$K$4,2)+C436</f>
        <v>40973</v>
      </c>
      <c r="H436" t="str">
        <f t="shared" si="43"/>
        <v>A TIEMPO</v>
      </c>
      <c r="I436">
        <f t="shared" si="44"/>
        <v>2012</v>
      </c>
      <c r="J436">
        <f t="shared" si="45"/>
        <v>2</v>
      </c>
      <c r="K436">
        <f t="shared" si="46"/>
        <v>3</v>
      </c>
      <c r="L436" t="str">
        <f>IF(H436="FUERA DE TIEMPO",K436-VLOOKUP(B436,Ejercicios!$J$2:$K$4,2)," ")</f>
        <v xml:space="preserve"> </v>
      </c>
    </row>
    <row r="437" spans="1:12" x14ac:dyDescent="0.25">
      <c r="A437" t="s">
        <v>759</v>
      </c>
      <c r="B437" t="s">
        <v>5</v>
      </c>
      <c r="C437" s="2" t="s">
        <v>55</v>
      </c>
      <c r="D437" s="2">
        <v>41251</v>
      </c>
      <c r="F437" t="str">
        <f t="shared" si="42"/>
        <v>Dept1</v>
      </c>
      <c r="G437" s="10">
        <f>VLOOKUP(B437,Ejercicios!$J$2:$K$4,2)+C437</f>
        <v>41231</v>
      </c>
      <c r="H437" t="str">
        <f t="shared" si="43"/>
        <v>FUERA DE TIEMPO</v>
      </c>
      <c r="I437">
        <f t="shared" si="44"/>
        <v>2012</v>
      </c>
      <c r="J437">
        <f t="shared" si="45"/>
        <v>11</v>
      </c>
      <c r="K437">
        <f t="shared" si="46"/>
        <v>25</v>
      </c>
      <c r="L437">
        <f>IF(H437="FUERA DE TIEMPO",K437-VLOOKUP(B437,Ejercicios!$J$2:$K$4,2)," ")</f>
        <v>20</v>
      </c>
    </row>
    <row r="438" spans="1:12" x14ac:dyDescent="0.25">
      <c r="A438" t="s">
        <v>760</v>
      </c>
      <c r="B438" t="s">
        <v>8</v>
      </c>
      <c r="C438" s="2" t="s">
        <v>54</v>
      </c>
      <c r="D438" s="2">
        <v>41292</v>
      </c>
      <c r="F438" t="str">
        <f t="shared" si="42"/>
        <v>Dept1</v>
      </c>
      <c r="G438" s="10">
        <f>VLOOKUP(B438,Ejercicios!$J$2:$K$4,2)+C438</f>
        <v>41248</v>
      </c>
      <c r="H438" t="str">
        <f t="shared" si="43"/>
        <v>FUERA DE TIEMPO</v>
      </c>
      <c r="I438">
        <f t="shared" si="44"/>
        <v>2012</v>
      </c>
      <c r="J438">
        <f t="shared" si="45"/>
        <v>11</v>
      </c>
      <c r="K438">
        <f t="shared" si="46"/>
        <v>49</v>
      </c>
      <c r="L438">
        <f>IF(H438="FUERA DE TIEMPO",K438-VLOOKUP(B438,Ejercicios!$J$2:$K$4,2)," ")</f>
        <v>44</v>
      </c>
    </row>
    <row r="439" spans="1:12" x14ac:dyDescent="0.25">
      <c r="A439" t="s">
        <v>761</v>
      </c>
      <c r="B439" t="s">
        <v>8</v>
      </c>
      <c r="C439" s="2">
        <v>40975</v>
      </c>
      <c r="D439" s="2">
        <v>40976</v>
      </c>
      <c r="F439" t="str">
        <f t="shared" si="42"/>
        <v>Dept6</v>
      </c>
      <c r="G439" s="10">
        <f>VLOOKUP(B439,Ejercicios!$J$2:$K$4,2)+C439</f>
        <v>40980</v>
      </c>
      <c r="H439" t="str">
        <f t="shared" si="43"/>
        <v>A TIEMPO</v>
      </c>
      <c r="I439">
        <f t="shared" si="44"/>
        <v>2012</v>
      </c>
      <c r="J439">
        <f t="shared" si="45"/>
        <v>3</v>
      </c>
      <c r="K439">
        <f t="shared" si="46"/>
        <v>1</v>
      </c>
      <c r="L439" t="str">
        <f>IF(H439="FUERA DE TIEMPO",K439-VLOOKUP(B439,Ejercicios!$J$2:$K$4,2)," ")</f>
        <v xml:space="preserve"> </v>
      </c>
    </row>
    <row r="440" spans="1:12" x14ac:dyDescent="0.25">
      <c r="A440" t="s">
        <v>762</v>
      </c>
      <c r="B440" t="s">
        <v>8</v>
      </c>
      <c r="C440" s="2">
        <v>40918</v>
      </c>
      <c r="D440" s="2">
        <v>40924</v>
      </c>
      <c r="F440" t="str">
        <f t="shared" si="42"/>
        <v>Dept6</v>
      </c>
      <c r="G440" s="10">
        <f>VLOOKUP(B440,Ejercicios!$J$2:$K$4,2)+C440</f>
        <v>40923</v>
      </c>
      <c r="H440" t="str">
        <f t="shared" si="43"/>
        <v>FUERA DE TIEMPO</v>
      </c>
      <c r="I440">
        <f t="shared" si="44"/>
        <v>2012</v>
      </c>
      <c r="J440">
        <f t="shared" si="45"/>
        <v>1</v>
      </c>
      <c r="K440">
        <f t="shared" si="46"/>
        <v>6</v>
      </c>
      <c r="L440">
        <f>IF(H440="FUERA DE TIEMPO",K440-VLOOKUP(B440,Ejercicios!$J$2:$K$4,2)," ")</f>
        <v>1</v>
      </c>
    </row>
    <row r="441" spans="1:12" x14ac:dyDescent="0.25">
      <c r="A441" t="s">
        <v>763</v>
      </c>
      <c r="B441" t="s">
        <v>8</v>
      </c>
      <c r="C441" s="1" t="s">
        <v>208</v>
      </c>
      <c r="D441" s="2">
        <v>40928</v>
      </c>
      <c r="F441" t="str">
        <f t="shared" si="42"/>
        <v>Dept5</v>
      </c>
      <c r="G441" s="10">
        <f>VLOOKUP(B441,Ejercicios!$J$2:$K$4,2)+C441</f>
        <v>40930</v>
      </c>
      <c r="H441" t="str">
        <f t="shared" si="43"/>
        <v>A TIEMPO</v>
      </c>
      <c r="I441">
        <f t="shared" si="44"/>
        <v>2012</v>
      </c>
      <c r="J441">
        <f t="shared" si="45"/>
        <v>1</v>
      </c>
      <c r="K441">
        <f t="shared" si="46"/>
        <v>3</v>
      </c>
      <c r="L441" t="str">
        <f>IF(H441="FUERA DE TIEMPO",K441-VLOOKUP(B441,Ejercicios!$J$2:$K$4,2)," ")</f>
        <v xml:space="preserve"> </v>
      </c>
    </row>
    <row r="442" spans="1:12" x14ac:dyDescent="0.25">
      <c r="A442" t="s">
        <v>764</v>
      </c>
      <c r="B442" t="s">
        <v>7</v>
      </c>
      <c r="C442" s="2">
        <v>41558</v>
      </c>
      <c r="D442" s="2">
        <v>41565</v>
      </c>
      <c r="F442" t="str">
        <f t="shared" si="42"/>
        <v>Dept3</v>
      </c>
      <c r="G442" s="10">
        <f>VLOOKUP(B442,Ejercicios!$J$2:$K$4,2)+C442</f>
        <v>41573</v>
      </c>
      <c r="H442" t="str">
        <f t="shared" si="43"/>
        <v>A TIEMPO</v>
      </c>
      <c r="I442">
        <f t="shared" si="44"/>
        <v>2013</v>
      </c>
      <c r="J442">
        <f t="shared" si="45"/>
        <v>10</v>
      </c>
      <c r="K442">
        <f t="shared" si="46"/>
        <v>7</v>
      </c>
      <c r="L442" t="str">
        <f>IF(H442="FUERA DE TIEMPO",K442-VLOOKUP(B442,Ejercicios!$J$2:$K$4,2)," ")</f>
        <v xml:space="preserve"> </v>
      </c>
    </row>
    <row r="443" spans="1:12" x14ac:dyDescent="0.25">
      <c r="A443" t="s">
        <v>765</v>
      </c>
      <c r="B443" t="s">
        <v>5</v>
      </c>
      <c r="C443" s="2">
        <v>41528</v>
      </c>
      <c r="D443" s="2">
        <v>41532</v>
      </c>
      <c r="F443" t="str">
        <f t="shared" si="42"/>
        <v>Dept5</v>
      </c>
      <c r="G443" s="10">
        <f>VLOOKUP(B443,Ejercicios!$J$2:$K$4,2)+C443</f>
        <v>41533</v>
      </c>
      <c r="H443" t="str">
        <f t="shared" si="43"/>
        <v>A TIEMPO</v>
      </c>
      <c r="I443">
        <f t="shared" si="44"/>
        <v>2013</v>
      </c>
      <c r="J443">
        <f t="shared" si="45"/>
        <v>9</v>
      </c>
      <c r="K443">
        <f t="shared" si="46"/>
        <v>4</v>
      </c>
      <c r="L443" t="str">
        <f>IF(H443="FUERA DE TIEMPO",K443-VLOOKUP(B443,Ejercicios!$J$2:$K$4,2)," ")</f>
        <v xml:space="preserve"> </v>
      </c>
    </row>
    <row r="444" spans="1:12" x14ac:dyDescent="0.25">
      <c r="A444" t="s">
        <v>766</v>
      </c>
      <c r="B444" t="s">
        <v>8</v>
      </c>
      <c r="C444" s="2" t="s">
        <v>243</v>
      </c>
      <c r="D444" s="2">
        <v>41540</v>
      </c>
      <c r="F444" t="str">
        <f t="shared" si="42"/>
        <v>Dept4</v>
      </c>
      <c r="G444" s="10">
        <f>VLOOKUP(B444,Ejercicios!$J$2:$K$4,2)+C444</f>
        <v>41543</v>
      </c>
      <c r="H444" t="str">
        <f t="shared" si="43"/>
        <v>A TIEMPO</v>
      </c>
      <c r="I444">
        <f t="shared" si="44"/>
        <v>2013</v>
      </c>
      <c r="J444">
        <f t="shared" si="45"/>
        <v>9</v>
      </c>
      <c r="K444">
        <f t="shared" si="46"/>
        <v>2</v>
      </c>
      <c r="L444" t="str">
        <f>IF(H444="FUERA DE TIEMPO",K444-VLOOKUP(B444,Ejercicios!$J$2:$K$4,2)," ")</f>
        <v xml:space="preserve"> </v>
      </c>
    </row>
    <row r="445" spans="1:12" x14ac:dyDescent="0.25">
      <c r="A445" t="s">
        <v>767</v>
      </c>
      <c r="B445" t="s">
        <v>8</v>
      </c>
      <c r="C445" s="1" t="s">
        <v>250</v>
      </c>
      <c r="D445" s="2">
        <v>41458</v>
      </c>
      <c r="F445" t="str">
        <f t="shared" si="42"/>
        <v>Dept3</v>
      </c>
      <c r="G445" s="10">
        <f>VLOOKUP(B445,Ejercicios!$J$2:$K$4,2)+C445</f>
        <v>41453</v>
      </c>
      <c r="H445" t="str">
        <f t="shared" si="43"/>
        <v>FUERA DE TIEMPO</v>
      </c>
      <c r="I445">
        <f t="shared" si="44"/>
        <v>2013</v>
      </c>
      <c r="J445">
        <f t="shared" si="45"/>
        <v>6</v>
      </c>
      <c r="K445">
        <f t="shared" si="46"/>
        <v>10</v>
      </c>
      <c r="L445">
        <f>IF(H445="FUERA DE TIEMPO",K445-VLOOKUP(B445,Ejercicios!$J$2:$K$4,2)," ")</f>
        <v>5</v>
      </c>
    </row>
    <row r="446" spans="1:12" x14ac:dyDescent="0.25">
      <c r="A446" t="s">
        <v>768</v>
      </c>
      <c r="B446" t="s">
        <v>8</v>
      </c>
      <c r="C446" s="1" t="s">
        <v>34</v>
      </c>
      <c r="D446" s="2">
        <v>41026</v>
      </c>
      <c r="F446" t="str">
        <f t="shared" si="42"/>
        <v>Dept5</v>
      </c>
      <c r="G446" s="10">
        <f>VLOOKUP(B446,Ejercicios!$J$2:$K$4,2)+C446</f>
        <v>41025</v>
      </c>
      <c r="H446" t="str">
        <f t="shared" si="43"/>
        <v>FUERA DE TIEMPO</v>
      </c>
      <c r="I446">
        <f t="shared" si="44"/>
        <v>2012</v>
      </c>
      <c r="J446">
        <f t="shared" si="45"/>
        <v>4</v>
      </c>
      <c r="K446">
        <f t="shared" si="46"/>
        <v>6</v>
      </c>
      <c r="L446">
        <f>IF(H446="FUERA DE TIEMPO",K446-VLOOKUP(B446,Ejercicios!$J$2:$K$4,2)," ")</f>
        <v>1</v>
      </c>
    </row>
    <row r="447" spans="1:12" x14ac:dyDescent="0.25">
      <c r="A447" t="s">
        <v>769</v>
      </c>
      <c r="B447" t="s">
        <v>7</v>
      </c>
      <c r="C447" s="2">
        <v>41219</v>
      </c>
      <c r="D447" s="2">
        <v>41219</v>
      </c>
      <c r="F447" t="str">
        <f t="shared" si="42"/>
        <v>Dept3</v>
      </c>
      <c r="G447" s="10">
        <f>VLOOKUP(B447,Ejercicios!$J$2:$K$4,2)+C447</f>
        <v>41234</v>
      </c>
      <c r="H447" t="str">
        <f t="shared" si="43"/>
        <v>A TIEMPO</v>
      </c>
      <c r="I447">
        <f t="shared" si="44"/>
        <v>2012</v>
      </c>
      <c r="J447">
        <f t="shared" si="45"/>
        <v>11</v>
      </c>
      <c r="K447">
        <f t="shared" si="46"/>
        <v>0</v>
      </c>
      <c r="L447" t="str">
        <f>IF(H447="FUERA DE TIEMPO",K447-VLOOKUP(B447,Ejercicios!$J$2:$K$4,2)," ")</f>
        <v xml:space="preserve"> </v>
      </c>
    </row>
    <row r="448" spans="1:12" x14ac:dyDescent="0.25">
      <c r="A448" t="s">
        <v>770</v>
      </c>
      <c r="B448" t="s">
        <v>8</v>
      </c>
      <c r="C448" s="2">
        <v>41579</v>
      </c>
      <c r="D448" s="2">
        <v>41625</v>
      </c>
      <c r="F448" t="str">
        <f t="shared" si="42"/>
        <v>Dept2</v>
      </c>
      <c r="G448" s="10">
        <f>VLOOKUP(B448,Ejercicios!$J$2:$K$4,2)+C448</f>
        <v>41584</v>
      </c>
      <c r="H448" t="str">
        <f t="shared" si="43"/>
        <v>FUERA DE TIEMPO</v>
      </c>
      <c r="I448">
        <f t="shared" si="44"/>
        <v>2013</v>
      </c>
      <c r="J448">
        <f t="shared" si="45"/>
        <v>11</v>
      </c>
      <c r="K448">
        <f t="shared" si="46"/>
        <v>46</v>
      </c>
      <c r="L448">
        <f>IF(H448="FUERA DE TIEMPO",K448-VLOOKUP(B448,Ejercicios!$J$2:$K$4,2)," ")</f>
        <v>41</v>
      </c>
    </row>
    <row r="449" spans="1:12" x14ac:dyDescent="0.25">
      <c r="A449" t="s">
        <v>771</v>
      </c>
      <c r="B449" t="s">
        <v>8</v>
      </c>
      <c r="C449" s="2">
        <v>41220</v>
      </c>
      <c r="D449" s="2">
        <v>41221</v>
      </c>
      <c r="F449" t="str">
        <f t="shared" si="42"/>
        <v>Dept1</v>
      </c>
      <c r="G449" s="10">
        <f>VLOOKUP(B449,Ejercicios!$J$2:$K$4,2)+C449</f>
        <v>41225</v>
      </c>
      <c r="H449" t="str">
        <f t="shared" si="43"/>
        <v>A TIEMPO</v>
      </c>
      <c r="I449">
        <f t="shared" si="44"/>
        <v>2012</v>
      </c>
      <c r="J449">
        <f t="shared" si="45"/>
        <v>11</v>
      </c>
      <c r="K449">
        <f t="shared" si="46"/>
        <v>1</v>
      </c>
      <c r="L449" t="str">
        <f>IF(H449="FUERA DE TIEMPO",K449-VLOOKUP(B449,Ejercicios!$J$2:$K$4,2)," ")</f>
        <v xml:space="preserve"> </v>
      </c>
    </row>
    <row r="450" spans="1:12" x14ac:dyDescent="0.25">
      <c r="A450" t="s">
        <v>772</v>
      </c>
      <c r="B450" t="s">
        <v>5</v>
      </c>
      <c r="C450" s="2" t="s">
        <v>269</v>
      </c>
      <c r="D450" s="2">
        <v>41239</v>
      </c>
      <c r="F450" t="str">
        <f t="shared" si="42"/>
        <v>Dept5</v>
      </c>
      <c r="G450" s="10">
        <f>VLOOKUP(B450,Ejercicios!$J$2:$K$4,2)+C450</f>
        <v>41235</v>
      </c>
      <c r="H450" t="str">
        <f t="shared" si="43"/>
        <v>FUERA DE TIEMPO</v>
      </c>
      <c r="I450">
        <f t="shared" si="44"/>
        <v>2012</v>
      </c>
      <c r="J450">
        <f t="shared" si="45"/>
        <v>11</v>
      </c>
      <c r="K450">
        <f t="shared" si="46"/>
        <v>9</v>
      </c>
      <c r="L450">
        <f>IF(H450="FUERA DE TIEMPO",K450-VLOOKUP(B450,Ejercicios!$J$2:$K$4,2)," ")</f>
        <v>4</v>
      </c>
    </row>
    <row r="451" spans="1:12" x14ac:dyDescent="0.25">
      <c r="A451" t="s">
        <v>773</v>
      </c>
      <c r="B451" t="s">
        <v>8</v>
      </c>
      <c r="C451" s="1" t="s">
        <v>48</v>
      </c>
      <c r="D451" s="2">
        <v>41569</v>
      </c>
      <c r="F451" t="str">
        <f t="shared" ref="F451:F514" si="47">LEFT(A451,5)</f>
        <v>Dept4</v>
      </c>
      <c r="G451" s="10">
        <f>VLOOKUP(B451,Ejercicios!$J$2:$K$4,2)+C451</f>
        <v>41567</v>
      </c>
      <c r="H451" t="str">
        <f t="shared" ref="H451:H514" si="48">IF(G451&gt;=D451,"A TIEMPO","FUERA DE TIEMPO")</f>
        <v>FUERA DE TIEMPO</v>
      </c>
      <c r="I451">
        <f t="shared" ref="I451:I514" si="49">YEAR(C451)</f>
        <v>2013</v>
      </c>
      <c r="J451">
        <f t="shared" ref="J451:J514" si="50">MONTH(C451)</f>
        <v>10</v>
      </c>
      <c r="K451">
        <f t="shared" ref="K451:K514" si="51">D451-C451</f>
        <v>7</v>
      </c>
      <c r="L451">
        <f>IF(H451="FUERA DE TIEMPO",K451-VLOOKUP(B451,Ejercicios!$J$2:$K$4,2)," ")</f>
        <v>2</v>
      </c>
    </row>
    <row r="452" spans="1:12" x14ac:dyDescent="0.25">
      <c r="A452" t="s">
        <v>774</v>
      </c>
      <c r="B452" t="s">
        <v>8</v>
      </c>
      <c r="C452" s="2">
        <v>41491</v>
      </c>
      <c r="D452" s="2">
        <v>41495</v>
      </c>
      <c r="F452" t="str">
        <f t="shared" si="47"/>
        <v>Dept3</v>
      </c>
      <c r="G452" s="10">
        <f>VLOOKUP(B452,Ejercicios!$J$2:$K$4,2)+C452</f>
        <v>41496</v>
      </c>
      <c r="H452" t="str">
        <f t="shared" si="48"/>
        <v>A TIEMPO</v>
      </c>
      <c r="I452">
        <f t="shared" si="49"/>
        <v>2013</v>
      </c>
      <c r="J452">
        <f t="shared" si="50"/>
        <v>8</v>
      </c>
      <c r="K452">
        <f t="shared" si="51"/>
        <v>4</v>
      </c>
      <c r="L452" t="str">
        <f>IF(H452="FUERA DE TIEMPO",K452-VLOOKUP(B452,Ejercicios!$J$2:$K$4,2)," ")</f>
        <v xml:space="preserve"> </v>
      </c>
    </row>
    <row r="453" spans="1:12" x14ac:dyDescent="0.25">
      <c r="A453" t="s">
        <v>775</v>
      </c>
      <c r="B453" t="s">
        <v>7</v>
      </c>
      <c r="C453" s="1" t="s">
        <v>246</v>
      </c>
      <c r="D453" s="2">
        <v>41268</v>
      </c>
      <c r="F453" t="str">
        <f t="shared" si="47"/>
        <v>Dept1</v>
      </c>
      <c r="G453" s="10">
        <f>VLOOKUP(B453,Ejercicios!$J$2:$K$4,2)+C453</f>
        <v>41273</v>
      </c>
      <c r="H453" t="str">
        <f t="shared" si="48"/>
        <v>A TIEMPO</v>
      </c>
      <c r="I453">
        <f t="shared" si="49"/>
        <v>2012</v>
      </c>
      <c r="J453">
        <f t="shared" si="50"/>
        <v>12</v>
      </c>
      <c r="K453">
        <f t="shared" si="51"/>
        <v>10</v>
      </c>
      <c r="L453" t="str">
        <f>IF(H453="FUERA DE TIEMPO",K453-VLOOKUP(B453,Ejercicios!$J$2:$K$4,2)," ")</f>
        <v xml:space="preserve"> </v>
      </c>
    </row>
    <row r="454" spans="1:12" x14ac:dyDescent="0.25">
      <c r="A454" t="s">
        <v>776</v>
      </c>
      <c r="B454" t="s">
        <v>5</v>
      </c>
      <c r="C454" s="1" t="s">
        <v>334</v>
      </c>
      <c r="D454" s="2">
        <v>40992</v>
      </c>
      <c r="F454" t="str">
        <f t="shared" si="47"/>
        <v>Dept2</v>
      </c>
      <c r="G454" s="10">
        <f>VLOOKUP(B454,Ejercicios!$J$2:$K$4,2)+C454</f>
        <v>40993</v>
      </c>
      <c r="H454" t="str">
        <f t="shared" si="48"/>
        <v>A TIEMPO</v>
      </c>
      <c r="I454">
        <f t="shared" si="49"/>
        <v>2012</v>
      </c>
      <c r="J454">
        <f t="shared" si="50"/>
        <v>3</v>
      </c>
      <c r="K454">
        <f t="shared" si="51"/>
        <v>4</v>
      </c>
      <c r="L454" t="str">
        <f>IF(H454="FUERA DE TIEMPO",K454-VLOOKUP(B454,Ejercicios!$J$2:$K$4,2)," ")</f>
        <v xml:space="preserve"> </v>
      </c>
    </row>
    <row r="455" spans="1:12" x14ac:dyDescent="0.25">
      <c r="A455" t="s">
        <v>777</v>
      </c>
      <c r="B455" t="s">
        <v>8</v>
      </c>
      <c r="C455" s="2" t="s">
        <v>231</v>
      </c>
      <c r="D455" s="2">
        <v>41597</v>
      </c>
      <c r="F455" t="str">
        <f t="shared" si="47"/>
        <v>Dept1</v>
      </c>
      <c r="G455" s="10">
        <f>VLOOKUP(B455,Ejercicios!$J$2:$K$4,2)+C455</f>
        <v>41599</v>
      </c>
      <c r="H455" t="str">
        <f t="shared" si="48"/>
        <v>A TIEMPO</v>
      </c>
      <c r="I455">
        <f t="shared" si="49"/>
        <v>2013</v>
      </c>
      <c r="J455">
        <f t="shared" si="50"/>
        <v>11</v>
      </c>
      <c r="K455">
        <f t="shared" si="51"/>
        <v>3</v>
      </c>
      <c r="L455" t="str">
        <f>IF(H455="FUERA DE TIEMPO",K455-VLOOKUP(B455,Ejercicios!$J$2:$K$4,2)," ")</f>
        <v xml:space="preserve"> </v>
      </c>
    </row>
    <row r="456" spans="1:12" x14ac:dyDescent="0.25">
      <c r="A456" t="s">
        <v>778</v>
      </c>
      <c r="B456" t="s">
        <v>7</v>
      </c>
      <c r="C456" s="2" t="s">
        <v>265</v>
      </c>
      <c r="D456" s="2">
        <v>41370</v>
      </c>
      <c r="F456" t="str">
        <f t="shared" si="47"/>
        <v>Dept4</v>
      </c>
      <c r="G456" s="10">
        <f>VLOOKUP(B456,Ejercicios!$J$2:$K$4,2)+C456</f>
        <v>41373</v>
      </c>
      <c r="H456" t="str">
        <f t="shared" si="48"/>
        <v>A TIEMPO</v>
      </c>
      <c r="I456">
        <f t="shared" si="49"/>
        <v>2013</v>
      </c>
      <c r="J456">
        <f t="shared" si="50"/>
        <v>3</v>
      </c>
      <c r="K456">
        <f t="shared" si="51"/>
        <v>12</v>
      </c>
      <c r="L456" t="str">
        <f>IF(H456="FUERA DE TIEMPO",K456-VLOOKUP(B456,Ejercicios!$J$2:$K$4,2)," ")</f>
        <v xml:space="preserve"> </v>
      </c>
    </row>
    <row r="457" spans="1:12" x14ac:dyDescent="0.25">
      <c r="A457" t="s">
        <v>779</v>
      </c>
      <c r="B457" t="s">
        <v>8</v>
      </c>
      <c r="C457" s="1" t="s">
        <v>143</v>
      </c>
      <c r="D457" s="2">
        <v>41498</v>
      </c>
      <c r="F457" t="str">
        <f t="shared" si="47"/>
        <v>Dept1</v>
      </c>
      <c r="G457" s="10">
        <f>VLOOKUP(B457,Ejercicios!$J$2:$K$4,2)+C457</f>
        <v>41480</v>
      </c>
      <c r="H457" t="str">
        <f t="shared" si="48"/>
        <v>FUERA DE TIEMPO</v>
      </c>
      <c r="I457">
        <f t="shared" si="49"/>
        <v>2013</v>
      </c>
      <c r="J457">
        <f t="shared" si="50"/>
        <v>7</v>
      </c>
      <c r="K457">
        <f t="shared" si="51"/>
        <v>23</v>
      </c>
      <c r="L457">
        <f>IF(H457="FUERA DE TIEMPO",K457-VLOOKUP(B457,Ejercicios!$J$2:$K$4,2)," ")</f>
        <v>18</v>
      </c>
    </row>
    <row r="458" spans="1:12" x14ac:dyDescent="0.25">
      <c r="A458" t="s">
        <v>780</v>
      </c>
      <c r="B458" t="s">
        <v>7</v>
      </c>
      <c r="C458" s="2">
        <v>41590</v>
      </c>
      <c r="D458" s="2">
        <v>41609</v>
      </c>
      <c r="F458" t="str">
        <f t="shared" si="47"/>
        <v>Dept1</v>
      </c>
      <c r="G458" s="10">
        <f>VLOOKUP(B458,Ejercicios!$J$2:$K$4,2)+C458</f>
        <v>41605</v>
      </c>
      <c r="H458" t="str">
        <f t="shared" si="48"/>
        <v>FUERA DE TIEMPO</v>
      </c>
      <c r="I458">
        <f t="shared" si="49"/>
        <v>2013</v>
      </c>
      <c r="J458">
        <f t="shared" si="50"/>
        <v>11</v>
      </c>
      <c r="K458">
        <f t="shared" si="51"/>
        <v>19</v>
      </c>
      <c r="L458">
        <f>IF(H458="FUERA DE TIEMPO",K458-VLOOKUP(B458,Ejercicios!$J$2:$K$4,2)," ")</f>
        <v>4</v>
      </c>
    </row>
    <row r="459" spans="1:12" x14ac:dyDescent="0.25">
      <c r="A459" t="s">
        <v>781</v>
      </c>
      <c r="B459" t="s">
        <v>7</v>
      </c>
      <c r="C459" s="2">
        <v>41427</v>
      </c>
      <c r="D459" s="2">
        <v>41430</v>
      </c>
      <c r="F459" t="str">
        <f t="shared" si="47"/>
        <v>Dept3</v>
      </c>
      <c r="G459" s="10">
        <f>VLOOKUP(B459,Ejercicios!$J$2:$K$4,2)+C459</f>
        <v>41442</v>
      </c>
      <c r="H459" t="str">
        <f t="shared" si="48"/>
        <v>A TIEMPO</v>
      </c>
      <c r="I459">
        <f t="shared" si="49"/>
        <v>2013</v>
      </c>
      <c r="J459">
        <f t="shared" si="50"/>
        <v>6</v>
      </c>
      <c r="K459">
        <f t="shared" si="51"/>
        <v>3</v>
      </c>
      <c r="L459" t="str">
        <f>IF(H459="FUERA DE TIEMPO",K459-VLOOKUP(B459,Ejercicios!$J$2:$K$4,2)," ")</f>
        <v xml:space="preserve"> </v>
      </c>
    </row>
    <row r="460" spans="1:12" x14ac:dyDescent="0.25">
      <c r="A460" t="s">
        <v>782</v>
      </c>
      <c r="B460" t="s">
        <v>5</v>
      </c>
      <c r="C460" s="2" t="s">
        <v>70</v>
      </c>
      <c r="D460" s="2">
        <v>41647</v>
      </c>
      <c r="F460" t="str">
        <f t="shared" si="47"/>
        <v>Dept3</v>
      </c>
      <c r="G460" s="10">
        <f>VLOOKUP(B460,Ejercicios!$J$2:$K$4,2)+C460</f>
        <v>41643</v>
      </c>
      <c r="H460" t="str">
        <f t="shared" si="48"/>
        <v>FUERA DE TIEMPO</v>
      </c>
      <c r="I460">
        <f t="shared" si="49"/>
        <v>2013</v>
      </c>
      <c r="J460">
        <f t="shared" si="50"/>
        <v>12</v>
      </c>
      <c r="K460">
        <f t="shared" si="51"/>
        <v>9</v>
      </c>
      <c r="L460">
        <f>IF(H460="FUERA DE TIEMPO",K460-VLOOKUP(B460,Ejercicios!$J$2:$K$4,2)," ")</f>
        <v>4</v>
      </c>
    </row>
    <row r="461" spans="1:12" x14ac:dyDescent="0.25">
      <c r="A461" t="s">
        <v>783</v>
      </c>
      <c r="B461" t="s">
        <v>7</v>
      </c>
      <c r="C461" s="2">
        <v>41125</v>
      </c>
      <c r="D461" s="2">
        <v>41140</v>
      </c>
      <c r="F461" t="str">
        <f t="shared" si="47"/>
        <v>Dept1</v>
      </c>
      <c r="G461" s="10">
        <f>VLOOKUP(B461,Ejercicios!$J$2:$K$4,2)+C461</f>
        <v>41140</v>
      </c>
      <c r="H461" t="str">
        <f t="shared" si="48"/>
        <v>A TIEMPO</v>
      </c>
      <c r="I461">
        <f t="shared" si="49"/>
        <v>2012</v>
      </c>
      <c r="J461">
        <f t="shared" si="50"/>
        <v>8</v>
      </c>
      <c r="K461">
        <f t="shared" si="51"/>
        <v>15</v>
      </c>
      <c r="L461" t="str">
        <f>IF(H461="FUERA DE TIEMPO",K461-VLOOKUP(B461,Ejercicios!$J$2:$K$4,2)," ")</f>
        <v xml:space="preserve"> </v>
      </c>
    </row>
    <row r="462" spans="1:12" x14ac:dyDescent="0.25">
      <c r="A462" t="s">
        <v>784</v>
      </c>
      <c r="B462" t="s">
        <v>8</v>
      </c>
      <c r="C462" s="1" t="s">
        <v>40</v>
      </c>
      <c r="D462" s="2">
        <v>41257</v>
      </c>
      <c r="F462" t="str">
        <f t="shared" si="47"/>
        <v>Dept2</v>
      </c>
      <c r="G462" s="10">
        <f>VLOOKUP(B462,Ejercicios!$J$2:$K$4,2)+C462</f>
        <v>41262</v>
      </c>
      <c r="H462" t="str">
        <f t="shared" si="48"/>
        <v>A TIEMPO</v>
      </c>
      <c r="I462">
        <f t="shared" si="49"/>
        <v>2012</v>
      </c>
      <c r="J462">
        <f t="shared" si="50"/>
        <v>12</v>
      </c>
      <c r="K462">
        <f t="shared" si="51"/>
        <v>0</v>
      </c>
      <c r="L462" t="str">
        <f>IF(H462="FUERA DE TIEMPO",K462-VLOOKUP(B462,Ejercicios!$J$2:$K$4,2)," ")</f>
        <v xml:space="preserve"> </v>
      </c>
    </row>
    <row r="463" spans="1:12" x14ac:dyDescent="0.25">
      <c r="A463" t="s">
        <v>785</v>
      </c>
      <c r="B463" t="s">
        <v>5</v>
      </c>
      <c r="C463" s="2" t="s">
        <v>292</v>
      </c>
      <c r="D463" s="2">
        <v>41499</v>
      </c>
      <c r="F463" t="str">
        <f t="shared" si="47"/>
        <v>Dept6</v>
      </c>
      <c r="G463" s="10">
        <f>VLOOKUP(B463,Ejercicios!$J$2:$K$4,2)+C463</f>
        <v>41504</v>
      </c>
      <c r="H463" t="str">
        <f t="shared" si="48"/>
        <v>A TIEMPO</v>
      </c>
      <c r="I463">
        <f t="shared" si="49"/>
        <v>2013</v>
      </c>
      <c r="J463">
        <f t="shared" si="50"/>
        <v>8</v>
      </c>
      <c r="K463">
        <f t="shared" si="51"/>
        <v>0</v>
      </c>
      <c r="L463" t="str">
        <f>IF(H463="FUERA DE TIEMPO",K463-VLOOKUP(B463,Ejercicios!$J$2:$K$4,2)," ")</f>
        <v xml:space="preserve"> </v>
      </c>
    </row>
    <row r="464" spans="1:12" x14ac:dyDescent="0.25">
      <c r="A464" t="s">
        <v>786</v>
      </c>
      <c r="B464" t="s">
        <v>7</v>
      </c>
      <c r="C464" s="1" t="s">
        <v>304</v>
      </c>
      <c r="D464" s="2">
        <v>41048</v>
      </c>
      <c r="F464" t="str">
        <f t="shared" si="47"/>
        <v>Dept2</v>
      </c>
      <c r="G464" s="10">
        <f>VLOOKUP(B464,Ejercicios!$J$2:$K$4,2)+C464</f>
        <v>41044</v>
      </c>
      <c r="H464" t="str">
        <f t="shared" si="48"/>
        <v>FUERA DE TIEMPO</v>
      </c>
      <c r="I464">
        <f t="shared" si="49"/>
        <v>2012</v>
      </c>
      <c r="J464">
        <f t="shared" si="50"/>
        <v>4</v>
      </c>
      <c r="K464">
        <f t="shared" si="51"/>
        <v>19</v>
      </c>
      <c r="L464">
        <f>IF(H464="FUERA DE TIEMPO",K464-VLOOKUP(B464,Ejercicios!$J$2:$K$4,2)," ")</f>
        <v>4</v>
      </c>
    </row>
    <row r="465" spans="1:12" x14ac:dyDescent="0.25">
      <c r="A465" t="s">
        <v>787</v>
      </c>
      <c r="B465" t="s">
        <v>5</v>
      </c>
      <c r="C465" s="1" t="s">
        <v>323</v>
      </c>
      <c r="D465" s="2">
        <v>41412</v>
      </c>
      <c r="F465" t="str">
        <f t="shared" si="47"/>
        <v>Dept3</v>
      </c>
      <c r="G465" s="10">
        <f>VLOOKUP(B465,Ejercicios!$J$2:$K$4,2)+C465</f>
        <v>41416</v>
      </c>
      <c r="H465" t="str">
        <f t="shared" si="48"/>
        <v>A TIEMPO</v>
      </c>
      <c r="I465">
        <f t="shared" si="49"/>
        <v>2013</v>
      </c>
      <c r="J465">
        <f t="shared" si="50"/>
        <v>5</v>
      </c>
      <c r="K465">
        <f t="shared" si="51"/>
        <v>1</v>
      </c>
      <c r="L465" t="str">
        <f>IF(H465="FUERA DE TIEMPO",K465-VLOOKUP(B465,Ejercicios!$J$2:$K$4,2)," ")</f>
        <v xml:space="preserve"> </v>
      </c>
    </row>
    <row r="466" spans="1:12" x14ac:dyDescent="0.25">
      <c r="A466" t="s">
        <v>788</v>
      </c>
      <c r="B466" t="s">
        <v>5</v>
      </c>
      <c r="C466" s="2" t="s">
        <v>88</v>
      </c>
      <c r="D466" s="2">
        <v>41504</v>
      </c>
      <c r="F466" t="str">
        <f t="shared" si="47"/>
        <v>Dept6</v>
      </c>
      <c r="G466" s="10">
        <f>VLOOKUP(B466,Ejercicios!$J$2:$K$4,2)+C466</f>
        <v>41485</v>
      </c>
      <c r="H466" t="str">
        <f t="shared" si="48"/>
        <v>FUERA DE TIEMPO</v>
      </c>
      <c r="I466">
        <f t="shared" si="49"/>
        <v>2013</v>
      </c>
      <c r="J466">
        <f t="shared" si="50"/>
        <v>7</v>
      </c>
      <c r="K466">
        <f t="shared" si="51"/>
        <v>24</v>
      </c>
      <c r="L466">
        <f>IF(H466="FUERA DE TIEMPO",K466-VLOOKUP(B466,Ejercicios!$J$2:$K$4,2)," ")</f>
        <v>19</v>
      </c>
    </row>
    <row r="467" spans="1:12" x14ac:dyDescent="0.25">
      <c r="A467" t="s">
        <v>789</v>
      </c>
      <c r="B467" t="s">
        <v>7</v>
      </c>
      <c r="C467" s="1" t="s">
        <v>94</v>
      </c>
      <c r="D467" s="2">
        <v>41055</v>
      </c>
      <c r="F467" t="str">
        <f t="shared" si="47"/>
        <v>Dept6</v>
      </c>
      <c r="G467" s="10">
        <f>VLOOKUP(B467,Ejercicios!$J$2:$K$4,2)+C467</f>
        <v>41066</v>
      </c>
      <c r="H467" t="str">
        <f t="shared" si="48"/>
        <v>A TIEMPO</v>
      </c>
      <c r="I467">
        <f t="shared" si="49"/>
        <v>2012</v>
      </c>
      <c r="J467">
        <f t="shared" si="50"/>
        <v>5</v>
      </c>
      <c r="K467">
        <f t="shared" si="51"/>
        <v>4</v>
      </c>
      <c r="L467" t="str">
        <f>IF(H467="FUERA DE TIEMPO",K467-VLOOKUP(B467,Ejercicios!$J$2:$K$4,2)," ")</f>
        <v xml:space="preserve"> </v>
      </c>
    </row>
    <row r="468" spans="1:12" x14ac:dyDescent="0.25">
      <c r="A468" t="s">
        <v>790</v>
      </c>
      <c r="B468" t="s">
        <v>5</v>
      </c>
      <c r="C468" s="2" t="s">
        <v>84</v>
      </c>
      <c r="D468" s="2">
        <v>41287</v>
      </c>
      <c r="F468" t="str">
        <f t="shared" si="47"/>
        <v>Dept1</v>
      </c>
      <c r="G468" s="10">
        <f>VLOOKUP(B468,Ejercicios!$J$2:$K$4,2)+C468</f>
        <v>41292</v>
      </c>
      <c r="H468" t="str">
        <f t="shared" si="48"/>
        <v>A TIEMPO</v>
      </c>
      <c r="I468">
        <f t="shared" si="49"/>
        <v>2013</v>
      </c>
      <c r="J468">
        <f t="shared" si="50"/>
        <v>1</v>
      </c>
      <c r="K468">
        <f t="shared" si="51"/>
        <v>0</v>
      </c>
      <c r="L468" t="str">
        <f>IF(H468="FUERA DE TIEMPO",K468-VLOOKUP(B468,Ejercicios!$J$2:$K$4,2)," ")</f>
        <v xml:space="preserve"> </v>
      </c>
    </row>
    <row r="469" spans="1:12" x14ac:dyDescent="0.25">
      <c r="A469" t="s">
        <v>791</v>
      </c>
      <c r="B469" t="s">
        <v>5</v>
      </c>
      <c r="C469" s="1" t="s">
        <v>186</v>
      </c>
      <c r="D469" s="2">
        <v>41313</v>
      </c>
      <c r="F469" t="str">
        <f t="shared" si="47"/>
        <v>Dept1</v>
      </c>
      <c r="G469" s="10">
        <f>VLOOKUP(B469,Ejercicios!$J$2:$K$4,2)+C469</f>
        <v>41277</v>
      </c>
      <c r="H469" t="str">
        <f t="shared" si="48"/>
        <v>FUERA DE TIEMPO</v>
      </c>
      <c r="I469">
        <f t="shared" si="49"/>
        <v>2012</v>
      </c>
      <c r="J469">
        <f t="shared" si="50"/>
        <v>12</v>
      </c>
      <c r="K469">
        <f t="shared" si="51"/>
        <v>41</v>
      </c>
      <c r="L469">
        <f>IF(H469="FUERA DE TIEMPO",K469-VLOOKUP(B469,Ejercicios!$J$2:$K$4,2)," ")</f>
        <v>36</v>
      </c>
    </row>
    <row r="470" spans="1:12" x14ac:dyDescent="0.25">
      <c r="A470" t="s">
        <v>792</v>
      </c>
      <c r="B470" t="s">
        <v>7</v>
      </c>
      <c r="C470" s="2" t="s">
        <v>172</v>
      </c>
      <c r="D470" s="2">
        <v>41004</v>
      </c>
      <c r="F470" t="str">
        <f t="shared" si="47"/>
        <v>Dept4</v>
      </c>
      <c r="G470" s="10">
        <f>VLOOKUP(B470,Ejercicios!$J$2:$K$4,2)+C470</f>
        <v>40970</v>
      </c>
      <c r="H470" t="str">
        <f t="shared" si="48"/>
        <v>FUERA DE TIEMPO</v>
      </c>
      <c r="I470">
        <f t="shared" si="49"/>
        <v>2012</v>
      </c>
      <c r="J470">
        <f t="shared" si="50"/>
        <v>2</v>
      </c>
      <c r="K470">
        <f t="shared" si="51"/>
        <v>49</v>
      </c>
      <c r="L470">
        <f>IF(H470="FUERA DE TIEMPO",K470-VLOOKUP(B470,Ejercicios!$J$2:$K$4,2)," ")</f>
        <v>34</v>
      </c>
    </row>
    <row r="471" spans="1:12" x14ac:dyDescent="0.25">
      <c r="A471" t="s">
        <v>793</v>
      </c>
      <c r="B471" t="s">
        <v>8</v>
      </c>
      <c r="C471" s="2">
        <v>41465</v>
      </c>
      <c r="D471" s="2">
        <v>41468</v>
      </c>
      <c r="F471" t="str">
        <f t="shared" si="47"/>
        <v>Dept4</v>
      </c>
      <c r="G471" s="10">
        <f>VLOOKUP(B471,Ejercicios!$J$2:$K$4,2)+C471</f>
        <v>41470</v>
      </c>
      <c r="H471" t="str">
        <f t="shared" si="48"/>
        <v>A TIEMPO</v>
      </c>
      <c r="I471">
        <f t="shared" si="49"/>
        <v>2013</v>
      </c>
      <c r="J471">
        <f t="shared" si="50"/>
        <v>7</v>
      </c>
      <c r="K471">
        <f t="shared" si="51"/>
        <v>3</v>
      </c>
      <c r="L471" t="str">
        <f>IF(H471="FUERA DE TIEMPO",K471-VLOOKUP(B471,Ejercicios!$J$2:$K$4,2)," ")</f>
        <v xml:space="preserve"> </v>
      </c>
    </row>
    <row r="472" spans="1:12" x14ac:dyDescent="0.25">
      <c r="A472" t="s">
        <v>794</v>
      </c>
      <c r="B472" t="s">
        <v>5</v>
      </c>
      <c r="C472" s="2">
        <v>41610</v>
      </c>
      <c r="D472" s="2">
        <v>41629</v>
      </c>
      <c r="F472" t="str">
        <f t="shared" si="47"/>
        <v>Dept2</v>
      </c>
      <c r="G472" s="10">
        <f>VLOOKUP(B472,Ejercicios!$J$2:$K$4,2)+C472</f>
        <v>41615</v>
      </c>
      <c r="H472" t="str">
        <f t="shared" si="48"/>
        <v>FUERA DE TIEMPO</v>
      </c>
      <c r="I472">
        <f t="shared" si="49"/>
        <v>2013</v>
      </c>
      <c r="J472">
        <f t="shared" si="50"/>
        <v>12</v>
      </c>
      <c r="K472">
        <f t="shared" si="51"/>
        <v>19</v>
      </c>
      <c r="L472">
        <f>IF(H472="FUERA DE TIEMPO",K472-VLOOKUP(B472,Ejercicios!$J$2:$K$4,2)," ")</f>
        <v>14</v>
      </c>
    </row>
    <row r="473" spans="1:12" x14ac:dyDescent="0.25">
      <c r="A473" t="s">
        <v>795</v>
      </c>
      <c r="B473" t="s">
        <v>7</v>
      </c>
      <c r="C473" s="2">
        <v>41131</v>
      </c>
      <c r="D473" s="2">
        <v>41132</v>
      </c>
      <c r="F473" t="str">
        <f t="shared" si="47"/>
        <v>Dept4</v>
      </c>
      <c r="G473" s="10">
        <f>VLOOKUP(B473,Ejercicios!$J$2:$K$4,2)+C473</f>
        <v>41146</v>
      </c>
      <c r="H473" t="str">
        <f t="shared" si="48"/>
        <v>A TIEMPO</v>
      </c>
      <c r="I473">
        <f t="shared" si="49"/>
        <v>2012</v>
      </c>
      <c r="J473">
        <f t="shared" si="50"/>
        <v>8</v>
      </c>
      <c r="K473">
        <f t="shared" si="51"/>
        <v>1</v>
      </c>
      <c r="L473" t="str">
        <f>IF(H473="FUERA DE TIEMPO",K473-VLOOKUP(B473,Ejercicios!$J$2:$K$4,2)," ")</f>
        <v xml:space="preserve"> </v>
      </c>
    </row>
    <row r="474" spans="1:12" x14ac:dyDescent="0.25">
      <c r="A474" t="s">
        <v>796</v>
      </c>
      <c r="B474" t="s">
        <v>7</v>
      </c>
      <c r="C474" s="2">
        <v>41249</v>
      </c>
      <c r="D474" s="2">
        <v>41257</v>
      </c>
      <c r="F474" t="str">
        <f t="shared" si="47"/>
        <v>Dept2</v>
      </c>
      <c r="G474" s="10">
        <f>VLOOKUP(B474,Ejercicios!$J$2:$K$4,2)+C474</f>
        <v>41264</v>
      </c>
      <c r="H474" t="str">
        <f t="shared" si="48"/>
        <v>A TIEMPO</v>
      </c>
      <c r="I474">
        <f t="shared" si="49"/>
        <v>2012</v>
      </c>
      <c r="J474">
        <f t="shared" si="50"/>
        <v>12</v>
      </c>
      <c r="K474">
        <f t="shared" si="51"/>
        <v>8</v>
      </c>
      <c r="L474" t="str">
        <f>IF(H474="FUERA DE TIEMPO",K474-VLOOKUP(B474,Ejercicios!$J$2:$K$4,2)," ")</f>
        <v xml:space="preserve"> </v>
      </c>
    </row>
    <row r="475" spans="1:12" x14ac:dyDescent="0.25">
      <c r="A475" t="s">
        <v>797</v>
      </c>
      <c r="B475" t="s">
        <v>8</v>
      </c>
      <c r="C475" s="1" t="s">
        <v>219</v>
      </c>
      <c r="D475" s="2">
        <v>41596</v>
      </c>
      <c r="F475" t="str">
        <f t="shared" si="47"/>
        <v>Dept6</v>
      </c>
      <c r="G475" s="10">
        <f>VLOOKUP(B475,Ejercicios!$J$2:$K$4,2)+C475</f>
        <v>41598</v>
      </c>
      <c r="H475" t="str">
        <f t="shared" si="48"/>
        <v>A TIEMPO</v>
      </c>
      <c r="I475">
        <f t="shared" si="49"/>
        <v>2013</v>
      </c>
      <c r="J475">
        <f t="shared" si="50"/>
        <v>11</v>
      </c>
      <c r="K475">
        <f t="shared" si="51"/>
        <v>3</v>
      </c>
      <c r="L475" t="str">
        <f>IF(H475="FUERA DE TIEMPO",K475-VLOOKUP(B475,Ejercicios!$J$2:$K$4,2)," ")</f>
        <v xml:space="preserve"> </v>
      </c>
    </row>
    <row r="476" spans="1:12" x14ac:dyDescent="0.25">
      <c r="A476" t="s">
        <v>798</v>
      </c>
      <c r="B476" t="s">
        <v>5</v>
      </c>
      <c r="C476" s="2">
        <v>40918</v>
      </c>
      <c r="D476" s="2">
        <v>40928</v>
      </c>
      <c r="F476" t="str">
        <f t="shared" si="47"/>
        <v>Dept1</v>
      </c>
      <c r="G476" s="10">
        <f>VLOOKUP(B476,Ejercicios!$J$2:$K$4,2)+C476</f>
        <v>40923</v>
      </c>
      <c r="H476" t="str">
        <f t="shared" si="48"/>
        <v>FUERA DE TIEMPO</v>
      </c>
      <c r="I476">
        <f t="shared" si="49"/>
        <v>2012</v>
      </c>
      <c r="J476">
        <f t="shared" si="50"/>
        <v>1</v>
      </c>
      <c r="K476">
        <f t="shared" si="51"/>
        <v>10</v>
      </c>
      <c r="L476">
        <f>IF(H476="FUERA DE TIEMPO",K476-VLOOKUP(B476,Ejercicios!$J$2:$K$4,2)," ")</f>
        <v>5</v>
      </c>
    </row>
    <row r="477" spans="1:12" x14ac:dyDescent="0.25">
      <c r="A477" t="s">
        <v>799</v>
      </c>
      <c r="B477" t="s">
        <v>5</v>
      </c>
      <c r="C477" s="1" t="s">
        <v>193</v>
      </c>
      <c r="D477" s="2">
        <v>41315</v>
      </c>
      <c r="F477" t="str">
        <f t="shared" si="47"/>
        <v>Dept5</v>
      </c>
      <c r="G477" s="10">
        <f>VLOOKUP(B477,Ejercicios!$J$2:$K$4,2)+C477</f>
        <v>41293</v>
      </c>
      <c r="H477" t="str">
        <f t="shared" si="48"/>
        <v>FUERA DE TIEMPO</v>
      </c>
      <c r="I477">
        <f t="shared" si="49"/>
        <v>2013</v>
      </c>
      <c r="J477">
        <f t="shared" si="50"/>
        <v>1</v>
      </c>
      <c r="K477">
        <f t="shared" si="51"/>
        <v>27</v>
      </c>
      <c r="L477">
        <f>IF(H477="FUERA DE TIEMPO",K477-VLOOKUP(B477,Ejercicios!$J$2:$K$4,2)," ")</f>
        <v>22</v>
      </c>
    </row>
    <row r="478" spans="1:12" x14ac:dyDescent="0.25">
      <c r="A478" t="s">
        <v>800</v>
      </c>
      <c r="B478" t="s">
        <v>8</v>
      </c>
      <c r="C478" s="2">
        <v>41614</v>
      </c>
      <c r="D478" s="2">
        <v>41652</v>
      </c>
      <c r="F478" t="str">
        <f t="shared" si="47"/>
        <v>Dept3</v>
      </c>
      <c r="G478" s="10">
        <f>VLOOKUP(B478,Ejercicios!$J$2:$K$4,2)+C478</f>
        <v>41619</v>
      </c>
      <c r="H478" t="str">
        <f t="shared" si="48"/>
        <v>FUERA DE TIEMPO</v>
      </c>
      <c r="I478">
        <f t="shared" si="49"/>
        <v>2013</v>
      </c>
      <c r="J478">
        <f t="shared" si="50"/>
        <v>12</v>
      </c>
      <c r="K478">
        <f t="shared" si="51"/>
        <v>38</v>
      </c>
      <c r="L478">
        <f>IF(H478="FUERA DE TIEMPO",K478-VLOOKUP(B478,Ejercicios!$J$2:$K$4,2)," ")</f>
        <v>33</v>
      </c>
    </row>
    <row r="479" spans="1:12" x14ac:dyDescent="0.25">
      <c r="A479" t="s">
        <v>801</v>
      </c>
      <c r="B479" t="s">
        <v>7</v>
      </c>
      <c r="C479" s="2" t="s">
        <v>802</v>
      </c>
      <c r="D479" s="2">
        <v>41316</v>
      </c>
      <c r="F479" t="str">
        <f t="shared" si="47"/>
        <v>Dept2</v>
      </c>
      <c r="G479" s="10">
        <f>VLOOKUP(B479,Ejercicios!$J$2:$K$4,2)+C479</f>
        <v>41316</v>
      </c>
      <c r="H479" t="str">
        <f t="shared" si="48"/>
        <v>A TIEMPO</v>
      </c>
      <c r="I479">
        <f t="shared" si="49"/>
        <v>2013</v>
      </c>
      <c r="J479">
        <f t="shared" si="50"/>
        <v>1</v>
      </c>
      <c r="K479">
        <f t="shared" si="51"/>
        <v>15</v>
      </c>
      <c r="L479" t="str">
        <f>IF(H479="FUERA DE TIEMPO",K479-VLOOKUP(B479,Ejercicios!$J$2:$K$4,2)," ")</f>
        <v xml:space="preserve"> </v>
      </c>
    </row>
    <row r="480" spans="1:12" x14ac:dyDescent="0.25">
      <c r="A480" t="s">
        <v>803</v>
      </c>
      <c r="B480" t="s">
        <v>7</v>
      </c>
      <c r="C480" s="2">
        <v>41435</v>
      </c>
      <c r="D480" s="2">
        <v>41443</v>
      </c>
      <c r="F480" t="str">
        <f t="shared" si="47"/>
        <v>Dept1</v>
      </c>
      <c r="G480" s="10">
        <f>VLOOKUP(B480,Ejercicios!$J$2:$K$4,2)+C480</f>
        <v>41450</v>
      </c>
      <c r="H480" t="str">
        <f t="shared" si="48"/>
        <v>A TIEMPO</v>
      </c>
      <c r="I480">
        <f t="shared" si="49"/>
        <v>2013</v>
      </c>
      <c r="J480">
        <f t="shared" si="50"/>
        <v>6</v>
      </c>
      <c r="K480">
        <f t="shared" si="51"/>
        <v>8</v>
      </c>
      <c r="L480" t="str">
        <f>IF(H480="FUERA DE TIEMPO",K480-VLOOKUP(B480,Ejercicios!$J$2:$K$4,2)," ")</f>
        <v xml:space="preserve"> </v>
      </c>
    </row>
    <row r="481" spans="1:12" x14ac:dyDescent="0.25">
      <c r="A481" t="s">
        <v>804</v>
      </c>
      <c r="B481" t="s">
        <v>7</v>
      </c>
      <c r="C481" s="2" t="s">
        <v>207</v>
      </c>
      <c r="D481" s="2">
        <v>41565</v>
      </c>
      <c r="F481" t="str">
        <f t="shared" si="47"/>
        <v>Dept2</v>
      </c>
      <c r="G481" s="10">
        <f>VLOOKUP(B481,Ejercicios!$J$2:$K$4,2)+C481</f>
        <v>41580</v>
      </c>
      <c r="H481" t="str">
        <f t="shared" si="48"/>
        <v>A TIEMPO</v>
      </c>
      <c r="I481">
        <f t="shared" si="49"/>
        <v>2013</v>
      </c>
      <c r="J481">
        <f t="shared" si="50"/>
        <v>10</v>
      </c>
      <c r="K481">
        <f t="shared" si="51"/>
        <v>0</v>
      </c>
      <c r="L481" t="str">
        <f>IF(H481="FUERA DE TIEMPO",K481-VLOOKUP(B481,Ejercicios!$J$2:$K$4,2)," ")</f>
        <v xml:space="preserve"> </v>
      </c>
    </row>
    <row r="482" spans="1:12" x14ac:dyDescent="0.25">
      <c r="A482" t="s">
        <v>805</v>
      </c>
      <c r="B482" t="s">
        <v>5</v>
      </c>
      <c r="C482" s="1" t="s">
        <v>144</v>
      </c>
      <c r="D482" s="2">
        <v>41240</v>
      </c>
      <c r="F482" t="str">
        <f t="shared" si="47"/>
        <v>Dept6</v>
      </c>
      <c r="G482" s="10">
        <f>VLOOKUP(B482,Ejercicios!$J$2:$K$4,2)+C482</f>
        <v>41237</v>
      </c>
      <c r="H482" t="str">
        <f t="shared" si="48"/>
        <v>FUERA DE TIEMPO</v>
      </c>
      <c r="I482">
        <f t="shared" si="49"/>
        <v>2012</v>
      </c>
      <c r="J482">
        <f t="shared" si="50"/>
        <v>11</v>
      </c>
      <c r="K482">
        <f t="shared" si="51"/>
        <v>8</v>
      </c>
      <c r="L482">
        <f>IF(H482="FUERA DE TIEMPO",K482-VLOOKUP(B482,Ejercicios!$J$2:$K$4,2)," ")</f>
        <v>3</v>
      </c>
    </row>
    <row r="483" spans="1:12" x14ac:dyDescent="0.25">
      <c r="A483" t="s">
        <v>806</v>
      </c>
      <c r="B483" t="s">
        <v>8</v>
      </c>
      <c r="C483" s="2">
        <v>41494</v>
      </c>
      <c r="D483" s="2">
        <v>41506</v>
      </c>
      <c r="F483" t="str">
        <f t="shared" si="47"/>
        <v>Dept5</v>
      </c>
      <c r="G483" s="10">
        <f>VLOOKUP(B483,Ejercicios!$J$2:$K$4,2)+C483</f>
        <v>41499</v>
      </c>
      <c r="H483" t="str">
        <f t="shared" si="48"/>
        <v>FUERA DE TIEMPO</v>
      </c>
      <c r="I483">
        <f t="shared" si="49"/>
        <v>2013</v>
      </c>
      <c r="J483">
        <f t="shared" si="50"/>
        <v>8</v>
      </c>
      <c r="K483">
        <f t="shared" si="51"/>
        <v>12</v>
      </c>
      <c r="L483">
        <f>IF(H483="FUERA DE TIEMPO",K483-VLOOKUP(B483,Ejercicios!$J$2:$K$4,2)," ")</f>
        <v>7</v>
      </c>
    </row>
    <row r="484" spans="1:12" x14ac:dyDescent="0.25">
      <c r="A484" t="s">
        <v>807</v>
      </c>
      <c r="B484" t="s">
        <v>8</v>
      </c>
      <c r="C484" s="2" t="s">
        <v>287</v>
      </c>
      <c r="D484" s="2">
        <v>41108</v>
      </c>
      <c r="F484" t="str">
        <f t="shared" si="47"/>
        <v>Dept3</v>
      </c>
      <c r="G484" s="10">
        <f>VLOOKUP(B484,Ejercicios!$J$2:$K$4,2)+C484</f>
        <v>41111</v>
      </c>
      <c r="H484" t="str">
        <f t="shared" si="48"/>
        <v>A TIEMPO</v>
      </c>
      <c r="I484">
        <f t="shared" si="49"/>
        <v>2012</v>
      </c>
      <c r="J484">
        <f t="shared" si="50"/>
        <v>7</v>
      </c>
      <c r="K484">
        <f t="shared" si="51"/>
        <v>2</v>
      </c>
      <c r="L484" t="str">
        <f>IF(H484="FUERA DE TIEMPO",K484-VLOOKUP(B484,Ejercicios!$J$2:$K$4,2)," ")</f>
        <v xml:space="preserve"> </v>
      </c>
    </row>
    <row r="485" spans="1:12" x14ac:dyDescent="0.25">
      <c r="A485" t="s">
        <v>808</v>
      </c>
      <c r="B485" t="s">
        <v>8</v>
      </c>
      <c r="C485" s="2" t="s">
        <v>213</v>
      </c>
      <c r="D485" s="2">
        <v>41398</v>
      </c>
      <c r="F485" t="str">
        <f t="shared" si="47"/>
        <v>Dept5</v>
      </c>
      <c r="G485" s="10">
        <f>VLOOKUP(B485,Ejercicios!$J$2:$K$4,2)+C485</f>
        <v>41399</v>
      </c>
      <c r="H485" t="str">
        <f t="shared" si="48"/>
        <v>A TIEMPO</v>
      </c>
      <c r="I485">
        <f t="shared" si="49"/>
        <v>2013</v>
      </c>
      <c r="J485">
        <f t="shared" si="50"/>
        <v>4</v>
      </c>
      <c r="K485">
        <f t="shared" si="51"/>
        <v>4</v>
      </c>
      <c r="L485" t="str">
        <f>IF(H485="FUERA DE TIEMPO",K485-VLOOKUP(B485,Ejercicios!$J$2:$K$4,2)," ")</f>
        <v xml:space="preserve"> </v>
      </c>
    </row>
    <row r="486" spans="1:12" x14ac:dyDescent="0.25">
      <c r="A486" t="s">
        <v>809</v>
      </c>
      <c r="B486" t="s">
        <v>7</v>
      </c>
      <c r="C486" s="2">
        <v>41556</v>
      </c>
      <c r="D486" s="2">
        <v>41556</v>
      </c>
      <c r="F486" t="str">
        <f t="shared" si="47"/>
        <v>Dept4</v>
      </c>
      <c r="G486" s="10">
        <f>VLOOKUP(B486,Ejercicios!$J$2:$K$4,2)+C486</f>
        <v>41571</v>
      </c>
      <c r="H486" t="str">
        <f t="shared" si="48"/>
        <v>A TIEMPO</v>
      </c>
      <c r="I486">
        <f t="shared" si="49"/>
        <v>2013</v>
      </c>
      <c r="J486">
        <f t="shared" si="50"/>
        <v>10</v>
      </c>
      <c r="K486">
        <f t="shared" si="51"/>
        <v>0</v>
      </c>
      <c r="L486" t="str">
        <f>IF(H486="FUERA DE TIEMPO",K486-VLOOKUP(B486,Ejercicios!$J$2:$K$4,2)," ")</f>
        <v xml:space="preserve"> </v>
      </c>
    </row>
    <row r="487" spans="1:12" x14ac:dyDescent="0.25">
      <c r="A487" t="s">
        <v>810</v>
      </c>
      <c r="B487" t="s">
        <v>8</v>
      </c>
      <c r="C487" s="1" t="s">
        <v>281</v>
      </c>
      <c r="D487" s="2">
        <v>41447</v>
      </c>
      <c r="F487" t="str">
        <f t="shared" si="47"/>
        <v>Dept2</v>
      </c>
      <c r="G487" s="10">
        <f>VLOOKUP(B487,Ejercicios!$J$2:$K$4,2)+C487</f>
        <v>41417</v>
      </c>
      <c r="H487" t="str">
        <f t="shared" si="48"/>
        <v>FUERA DE TIEMPO</v>
      </c>
      <c r="I487">
        <f t="shared" si="49"/>
        <v>2013</v>
      </c>
      <c r="J487">
        <f t="shared" si="50"/>
        <v>5</v>
      </c>
      <c r="K487">
        <f t="shared" si="51"/>
        <v>35</v>
      </c>
      <c r="L487">
        <f>IF(H487="FUERA DE TIEMPO",K487-VLOOKUP(B487,Ejercicios!$J$2:$K$4,2)," ")</f>
        <v>30</v>
      </c>
    </row>
    <row r="488" spans="1:12" x14ac:dyDescent="0.25">
      <c r="A488" t="s">
        <v>811</v>
      </c>
      <c r="B488" t="s">
        <v>7</v>
      </c>
      <c r="C488" s="2" t="s">
        <v>144</v>
      </c>
      <c r="D488" s="2">
        <v>41235</v>
      </c>
      <c r="F488" t="str">
        <f t="shared" si="47"/>
        <v>Dept2</v>
      </c>
      <c r="G488" s="10">
        <f>VLOOKUP(B488,Ejercicios!$J$2:$K$4,2)+C488</f>
        <v>41247</v>
      </c>
      <c r="H488" t="str">
        <f t="shared" si="48"/>
        <v>A TIEMPO</v>
      </c>
      <c r="I488">
        <f t="shared" si="49"/>
        <v>2012</v>
      </c>
      <c r="J488">
        <f t="shared" si="50"/>
        <v>11</v>
      </c>
      <c r="K488">
        <f t="shared" si="51"/>
        <v>3</v>
      </c>
      <c r="L488" t="str">
        <f>IF(H488="FUERA DE TIEMPO",K488-VLOOKUP(B488,Ejercicios!$J$2:$K$4,2)," ")</f>
        <v xml:space="preserve"> </v>
      </c>
    </row>
    <row r="489" spans="1:12" x14ac:dyDescent="0.25">
      <c r="A489" t="s">
        <v>812</v>
      </c>
      <c r="B489" t="s">
        <v>8</v>
      </c>
      <c r="C489" s="2" t="s">
        <v>285</v>
      </c>
      <c r="D489" s="2">
        <v>41674</v>
      </c>
      <c r="F489" t="str">
        <f t="shared" si="47"/>
        <v>Dept3</v>
      </c>
      <c r="G489" s="10">
        <f>VLOOKUP(B489,Ejercicios!$J$2:$K$4,2)+C489</f>
        <v>41630</v>
      </c>
      <c r="H489" t="str">
        <f t="shared" si="48"/>
        <v>FUERA DE TIEMPO</v>
      </c>
      <c r="I489">
        <f t="shared" si="49"/>
        <v>2013</v>
      </c>
      <c r="J489">
        <f t="shared" si="50"/>
        <v>12</v>
      </c>
      <c r="K489">
        <f t="shared" si="51"/>
        <v>49</v>
      </c>
      <c r="L489">
        <f>IF(H489="FUERA DE TIEMPO",K489-VLOOKUP(B489,Ejercicios!$J$2:$K$4,2)," ")</f>
        <v>44</v>
      </c>
    </row>
    <row r="490" spans="1:12" x14ac:dyDescent="0.25">
      <c r="A490" t="s">
        <v>813</v>
      </c>
      <c r="B490" t="s">
        <v>8</v>
      </c>
      <c r="C490" s="2">
        <v>41584</v>
      </c>
      <c r="D490" s="2">
        <v>41586</v>
      </c>
      <c r="F490" t="str">
        <f t="shared" si="47"/>
        <v>Dept6</v>
      </c>
      <c r="G490" s="10">
        <f>VLOOKUP(B490,Ejercicios!$J$2:$K$4,2)+C490</f>
        <v>41589</v>
      </c>
      <c r="H490" t="str">
        <f t="shared" si="48"/>
        <v>A TIEMPO</v>
      </c>
      <c r="I490">
        <f t="shared" si="49"/>
        <v>2013</v>
      </c>
      <c r="J490">
        <f t="shared" si="50"/>
        <v>11</v>
      </c>
      <c r="K490">
        <f t="shared" si="51"/>
        <v>2</v>
      </c>
      <c r="L490" t="str">
        <f>IF(H490="FUERA DE TIEMPO",K490-VLOOKUP(B490,Ejercicios!$J$2:$K$4,2)," ")</f>
        <v xml:space="preserve"> </v>
      </c>
    </row>
    <row r="491" spans="1:12" x14ac:dyDescent="0.25">
      <c r="A491" t="s">
        <v>814</v>
      </c>
      <c r="B491" t="s">
        <v>5</v>
      </c>
      <c r="C491" s="2">
        <v>40914</v>
      </c>
      <c r="D491" s="2">
        <v>40960</v>
      </c>
      <c r="F491" t="str">
        <f t="shared" si="47"/>
        <v>Dept3</v>
      </c>
      <c r="G491" s="10">
        <f>VLOOKUP(B491,Ejercicios!$J$2:$K$4,2)+C491</f>
        <v>40919</v>
      </c>
      <c r="H491" t="str">
        <f t="shared" si="48"/>
        <v>FUERA DE TIEMPO</v>
      </c>
      <c r="I491">
        <f t="shared" si="49"/>
        <v>2012</v>
      </c>
      <c r="J491">
        <f t="shared" si="50"/>
        <v>1</v>
      </c>
      <c r="K491">
        <f t="shared" si="51"/>
        <v>46</v>
      </c>
      <c r="L491">
        <f>IF(H491="FUERA DE TIEMPO",K491-VLOOKUP(B491,Ejercicios!$J$2:$K$4,2)," ")</f>
        <v>41</v>
      </c>
    </row>
    <row r="492" spans="1:12" x14ac:dyDescent="0.25">
      <c r="A492" t="s">
        <v>815</v>
      </c>
      <c r="B492" t="s">
        <v>5</v>
      </c>
      <c r="C492" s="2" t="s">
        <v>208</v>
      </c>
      <c r="D492" s="2">
        <v>40942</v>
      </c>
      <c r="F492" t="str">
        <f t="shared" si="47"/>
        <v>Dept1</v>
      </c>
      <c r="G492" s="10">
        <f>VLOOKUP(B492,Ejercicios!$J$2:$K$4,2)+C492</f>
        <v>40930</v>
      </c>
      <c r="H492" t="str">
        <f t="shared" si="48"/>
        <v>FUERA DE TIEMPO</v>
      </c>
      <c r="I492">
        <f t="shared" si="49"/>
        <v>2012</v>
      </c>
      <c r="J492">
        <f t="shared" si="50"/>
        <v>1</v>
      </c>
      <c r="K492">
        <f t="shared" si="51"/>
        <v>17</v>
      </c>
      <c r="L492">
        <f>IF(H492="FUERA DE TIEMPO",K492-VLOOKUP(B492,Ejercicios!$J$2:$K$4,2)," ")</f>
        <v>12</v>
      </c>
    </row>
    <row r="493" spans="1:12" x14ac:dyDescent="0.25">
      <c r="A493" t="s">
        <v>816</v>
      </c>
      <c r="B493" t="s">
        <v>7</v>
      </c>
      <c r="C493" s="2" t="s">
        <v>263</v>
      </c>
      <c r="D493" s="2">
        <v>41636</v>
      </c>
      <c r="F493" t="str">
        <f t="shared" si="47"/>
        <v>Dept2</v>
      </c>
      <c r="G493" s="10">
        <f>VLOOKUP(B493,Ejercicios!$J$2:$K$4,2)+C493</f>
        <v>41643</v>
      </c>
      <c r="H493" t="str">
        <f t="shared" si="48"/>
        <v>A TIEMPO</v>
      </c>
      <c r="I493">
        <f t="shared" si="49"/>
        <v>2013</v>
      </c>
      <c r="J493">
        <f t="shared" si="50"/>
        <v>12</v>
      </c>
      <c r="K493">
        <f t="shared" si="51"/>
        <v>8</v>
      </c>
      <c r="L493" t="str">
        <f>IF(H493="FUERA DE TIEMPO",K493-VLOOKUP(B493,Ejercicios!$J$2:$K$4,2)," ")</f>
        <v xml:space="preserve"> </v>
      </c>
    </row>
    <row r="494" spans="1:12" x14ac:dyDescent="0.25">
      <c r="A494" t="s">
        <v>817</v>
      </c>
      <c r="B494" t="s">
        <v>5</v>
      </c>
      <c r="C494" s="2" t="s">
        <v>336</v>
      </c>
      <c r="D494" s="2">
        <v>41333</v>
      </c>
      <c r="F494" t="str">
        <f t="shared" si="47"/>
        <v>Dept6</v>
      </c>
      <c r="G494" s="10">
        <f>VLOOKUP(B494,Ejercicios!$J$2:$K$4,2)+C494</f>
        <v>41302</v>
      </c>
      <c r="H494" t="str">
        <f t="shared" si="48"/>
        <v>FUERA DE TIEMPO</v>
      </c>
      <c r="I494">
        <f t="shared" si="49"/>
        <v>2013</v>
      </c>
      <c r="J494">
        <f t="shared" si="50"/>
        <v>1</v>
      </c>
      <c r="K494">
        <f t="shared" si="51"/>
        <v>36</v>
      </c>
      <c r="L494">
        <f>IF(H494="FUERA DE TIEMPO",K494-VLOOKUP(B494,Ejercicios!$J$2:$K$4,2)," ")</f>
        <v>31</v>
      </c>
    </row>
    <row r="495" spans="1:12" x14ac:dyDescent="0.25">
      <c r="A495" t="s">
        <v>818</v>
      </c>
      <c r="B495" t="s">
        <v>8</v>
      </c>
      <c r="C495" s="2">
        <v>41126</v>
      </c>
      <c r="D495" s="2">
        <v>41133</v>
      </c>
      <c r="F495" t="str">
        <f t="shared" si="47"/>
        <v>Dept6</v>
      </c>
      <c r="G495" s="10">
        <f>VLOOKUP(B495,Ejercicios!$J$2:$K$4,2)+C495</f>
        <v>41131</v>
      </c>
      <c r="H495" t="str">
        <f t="shared" si="48"/>
        <v>FUERA DE TIEMPO</v>
      </c>
      <c r="I495">
        <f t="shared" si="49"/>
        <v>2012</v>
      </c>
      <c r="J495">
        <f t="shared" si="50"/>
        <v>8</v>
      </c>
      <c r="K495">
        <f t="shared" si="51"/>
        <v>7</v>
      </c>
      <c r="L495">
        <f>IF(H495="FUERA DE TIEMPO",K495-VLOOKUP(B495,Ejercicios!$J$2:$K$4,2)," ")</f>
        <v>2</v>
      </c>
    </row>
    <row r="496" spans="1:12" x14ac:dyDescent="0.25">
      <c r="A496" t="s">
        <v>819</v>
      </c>
      <c r="B496" t="s">
        <v>7</v>
      </c>
      <c r="C496" s="1" t="s">
        <v>60</v>
      </c>
      <c r="D496" s="2">
        <v>41170</v>
      </c>
      <c r="F496" t="str">
        <f t="shared" si="47"/>
        <v>Dept6</v>
      </c>
      <c r="G496" s="10">
        <f>VLOOKUP(B496,Ejercicios!$J$2:$K$4,2)+C496</f>
        <v>41152</v>
      </c>
      <c r="H496" t="str">
        <f t="shared" si="48"/>
        <v>FUERA DE TIEMPO</v>
      </c>
      <c r="I496">
        <f t="shared" si="49"/>
        <v>2012</v>
      </c>
      <c r="J496">
        <f t="shared" si="50"/>
        <v>8</v>
      </c>
      <c r="K496">
        <f t="shared" si="51"/>
        <v>33</v>
      </c>
      <c r="L496">
        <f>IF(H496="FUERA DE TIEMPO",K496-VLOOKUP(B496,Ejercicios!$J$2:$K$4,2)," ")</f>
        <v>18</v>
      </c>
    </row>
    <row r="497" spans="1:12" x14ac:dyDescent="0.25">
      <c r="A497" t="s">
        <v>820</v>
      </c>
      <c r="B497" t="s">
        <v>5</v>
      </c>
      <c r="C497" s="2" t="s">
        <v>267</v>
      </c>
      <c r="D497" s="2">
        <v>41612</v>
      </c>
      <c r="F497" t="str">
        <f t="shared" si="47"/>
        <v>Dept5</v>
      </c>
      <c r="G497" s="10">
        <f>VLOOKUP(B497,Ejercicios!$J$2:$K$4,2)+C497</f>
        <v>41576</v>
      </c>
      <c r="H497" t="str">
        <f t="shared" si="48"/>
        <v>FUERA DE TIEMPO</v>
      </c>
      <c r="I497">
        <f t="shared" si="49"/>
        <v>2013</v>
      </c>
      <c r="J497">
        <f t="shared" si="50"/>
        <v>10</v>
      </c>
      <c r="K497">
        <f t="shared" si="51"/>
        <v>41</v>
      </c>
      <c r="L497">
        <f>IF(H497="FUERA DE TIEMPO",K497-VLOOKUP(B497,Ejercicios!$J$2:$K$4,2)," ")</f>
        <v>36</v>
      </c>
    </row>
    <row r="498" spans="1:12" x14ac:dyDescent="0.25">
      <c r="A498" t="s">
        <v>821</v>
      </c>
      <c r="B498" t="s">
        <v>8</v>
      </c>
      <c r="C498" s="1" t="s">
        <v>177</v>
      </c>
      <c r="D498" s="2">
        <v>40994</v>
      </c>
      <c r="F498" t="str">
        <f t="shared" si="47"/>
        <v>Dept2</v>
      </c>
      <c r="G498" s="10">
        <f>VLOOKUP(B498,Ejercicios!$J$2:$K$4,2)+C498</f>
        <v>40961</v>
      </c>
      <c r="H498" t="str">
        <f t="shared" si="48"/>
        <v>FUERA DE TIEMPO</v>
      </c>
      <c r="I498">
        <f t="shared" si="49"/>
        <v>2012</v>
      </c>
      <c r="J498">
        <f t="shared" si="50"/>
        <v>2</v>
      </c>
      <c r="K498">
        <f t="shared" si="51"/>
        <v>38</v>
      </c>
      <c r="L498">
        <f>IF(H498="FUERA DE TIEMPO",K498-VLOOKUP(B498,Ejercicios!$J$2:$K$4,2)," ")</f>
        <v>33</v>
      </c>
    </row>
    <row r="499" spans="1:12" x14ac:dyDescent="0.25">
      <c r="A499" t="s">
        <v>822</v>
      </c>
      <c r="B499" t="s">
        <v>5</v>
      </c>
      <c r="C499" s="2">
        <v>40976</v>
      </c>
      <c r="D499" s="2">
        <v>40990</v>
      </c>
      <c r="F499" t="str">
        <f t="shared" si="47"/>
        <v>Dept5</v>
      </c>
      <c r="G499" s="10">
        <f>VLOOKUP(B499,Ejercicios!$J$2:$K$4,2)+C499</f>
        <v>40981</v>
      </c>
      <c r="H499" t="str">
        <f t="shared" si="48"/>
        <v>FUERA DE TIEMPO</v>
      </c>
      <c r="I499">
        <f t="shared" si="49"/>
        <v>2012</v>
      </c>
      <c r="J499">
        <f t="shared" si="50"/>
        <v>3</v>
      </c>
      <c r="K499">
        <f t="shared" si="51"/>
        <v>14</v>
      </c>
      <c r="L499">
        <f>IF(H499="FUERA DE TIEMPO",K499-VLOOKUP(B499,Ejercicios!$J$2:$K$4,2)," ")</f>
        <v>9</v>
      </c>
    </row>
    <row r="500" spans="1:12" x14ac:dyDescent="0.25">
      <c r="A500" t="s">
        <v>823</v>
      </c>
      <c r="B500" t="s">
        <v>8</v>
      </c>
      <c r="C500" s="2" t="s">
        <v>186</v>
      </c>
      <c r="D500" s="2">
        <v>41275</v>
      </c>
      <c r="F500" t="str">
        <f t="shared" si="47"/>
        <v>Dept3</v>
      </c>
      <c r="G500" s="10">
        <f>VLOOKUP(B500,Ejercicios!$J$2:$K$4,2)+C500</f>
        <v>41277</v>
      </c>
      <c r="H500" t="str">
        <f t="shared" si="48"/>
        <v>A TIEMPO</v>
      </c>
      <c r="I500">
        <f t="shared" si="49"/>
        <v>2012</v>
      </c>
      <c r="J500">
        <f t="shared" si="50"/>
        <v>12</v>
      </c>
      <c r="K500">
        <f t="shared" si="51"/>
        <v>3</v>
      </c>
      <c r="L500" t="str">
        <f>IF(H500="FUERA DE TIEMPO",K500-VLOOKUP(B500,Ejercicios!$J$2:$K$4,2)," ")</f>
        <v xml:space="preserve"> </v>
      </c>
    </row>
    <row r="501" spans="1:12" x14ac:dyDescent="0.25">
      <c r="A501" t="s">
        <v>824</v>
      </c>
      <c r="B501" t="s">
        <v>8</v>
      </c>
      <c r="C501" s="1" t="s">
        <v>57</v>
      </c>
      <c r="D501" s="2">
        <v>41579</v>
      </c>
      <c r="F501" t="str">
        <f t="shared" si="47"/>
        <v>Dept2</v>
      </c>
      <c r="G501" s="10">
        <f>VLOOKUP(B501,Ejercicios!$J$2:$K$4,2)+C501</f>
        <v>41582</v>
      </c>
      <c r="H501" t="str">
        <f t="shared" si="48"/>
        <v>A TIEMPO</v>
      </c>
      <c r="I501">
        <f t="shared" si="49"/>
        <v>2013</v>
      </c>
      <c r="J501">
        <f t="shared" si="50"/>
        <v>10</v>
      </c>
      <c r="K501">
        <f t="shared" si="51"/>
        <v>2</v>
      </c>
      <c r="L501" t="str">
        <f>IF(H501="FUERA DE TIEMPO",K501-VLOOKUP(B501,Ejercicios!$J$2:$K$4,2)," ")</f>
        <v xml:space="preserve"> </v>
      </c>
    </row>
    <row r="502" spans="1:12" x14ac:dyDescent="0.25">
      <c r="A502" t="s">
        <v>825</v>
      </c>
      <c r="B502" t="s">
        <v>8</v>
      </c>
      <c r="C502" s="2" t="s">
        <v>324</v>
      </c>
      <c r="D502" s="2">
        <v>41069</v>
      </c>
      <c r="F502" t="str">
        <f t="shared" si="47"/>
        <v>Dept6</v>
      </c>
      <c r="G502" s="10">
        <f>VLOOKUP(B502,Ejercicios!$J$2:$K$4,2)+C502</f>
        <v>41031</v>
      </c>
      <c r="H502" t="str">
        <f t="shared" si="48"/>
        <v>FUERA DE TIEMPO</v>
      </c>
      <c r="I502">
        <f t="shared" si="49"/>
        <v>2012</v>
      </c>
      <c r="J502">
        <f t="shared" si="50"/>
        <v>4</v>
      </c>
      <c r="K502">
        <f t="shared" si="51"/>
        <v>43</v>
      </c>
      <c r="L502">
        <f>IF(H502="FUERA DE TIEMPO",K502-VLOOKUP(B502,Ejercicios!$J$2:$K$4,2)," ")</f>
        <v>38</v>
      </c>
    </row>
    <row r="503" spans="1:12" x14ac:dyDescent="0.25">
      <c r="A503" t="s">
        <v>826</v>
      </c>
      <c r="B503" t="s">
        <v>7</v>
      </c>
      <c r="C503" s="2">
        <v>41376</v>
      </c>
      <c r="D503" s="2">
        <v>41395</v>
      </c>
      <c r="F503" t="str">
        <f t="shared" si="47"/>
        <v>Dept1</v>
      </c>
      <c r="G503" s="10">
        <f>VLOOKUP(B503,Ejercicios!$J$2:$K$4,2)+C503</f>
        <v>41391</v>
      </c>
      <c r="H503" t="str">
        <f t="shared" si="48"/>
        <v>FUERA DE TIEMPO</v>
      </c>
      <c r="I503">
        <f t="shared" si="49"/>
        <v>2013</v>
      </c>
      <c r="J503">
        <f t="shared" si="50"/>
        <v>4</v>
      </c>
      <c r="K503">
        <f t="shared" si="51"/>
        <v>19</v>
      </c>
      <c r="L503">
        <f>IF(H503="FUERA DE TIEMPO",K503-VLOOKUP(B503,Ejercicios!$J$2:$K$4,2)," ")</f>
        <v>4</v>
      </c>
    </row>
    <row r="504" spans="1:12" x14ac:dyDescent="0.25">
      <c r="A504" t="s">
        <v>326</v>
      </c>
      <c r="B504" t="s">
        <v>8</v>
      </c>
      <c r="C504" s="1" t="s">
        <v>242</v>
      </c>
      <c r="D504" s="2">
        <v>41619</v>
      </c>
      <c r="F504" t="str">
        <f t="shared" si="47"/>
        <v>Dept6</v>
      </c>
      <c r="G504" s="10">
        <f>VLOOKUP(B504,Ejercicios!$J$2:$K$4,2)+C504</f>
        <v>41605</v>
      </c>
      <c r="H504" t="str">
        <f t="shared" si="48"/>
        <v>FUERA DE TIEMPO</v>
      </c>
      <c r="I504">
        <f t="shared" si="49"/>
        <v>2013</v>
      </c>
      <c r="J504">
        <f t="shared" si="50"/>
        <v>11</v>
      </c>
      <c r="K504">
        <f t="shared" si="51"/>
        <v>19</v>
      </c>
      <c r="L504">
        <f>IF(H504="FUERA DE TIEMPO",K504-VLOOKUP(B504,Ejercicios!$J$2:$K$4,2)," ")</f>
        <v>14</v>
      </c>
    </row>
    <row r="505" spans="1:12" x14ac:dyDescent="0.25">
      <c r="A505" t="s">
        <v>827</v>
      </c>
      <c r="B505" t="s">
        <v>8</v>
      </c>
      <c r="C505" s="2">
        <v>40947</v>
      </c>
      <c r="D505" s="2">
        <v>40962</v>
      </c>
      <c r="F505" t="str">
        <f t="shared" si="47"/>
        <v>Dept4</v>
      </c>
      <c r="G505" s="10">
        <f>VLOOKUP(B505,Ejercicios!$J$2:$K$4,2)+C505</f>
        <v>40952</v>
      </c>
      <c r="H505" t="str">
        <f t="shared" si="48"/>
        <v>FUERA DE TIEMPO</v>
      </c>
      <c r="I505">
        <f t="shared" si="49"/>
        <v>2012</v>
      </c>
      <c r="J505">
        <f t="shared" si="50"/>
        <v>2</v>
      </c>
      <c r="K505">
        <f t="shared" si="51"/>
        <v>15</v>
      </c>
      <c r="L505">
        <f>IF(H505="FUERA DE TIEMPO",K505-VLOOKUP(B505,Ejercicios!$J$2:$K$4,2)," ")</f>
        <v>10</v>
      </c>
    </row>
    <row r="506" spans="1:12" x14ac:dyDescent="0.25">
      <c r="A506" t="s">
        <v>828</v>
      </c>
      <c r="B506" t="s">
        <v>7</v>
      </c>
      <c r="C506" s="2" t="s">
        <v>322</v>
      </c>
      <c r="D506" s="2">
        <v>41044</v>
      </c>
      <c r="F506" t="str">
        <f t="shared" si="47"/>
        <v>Dept4</v>
      </c>
      <c r="G506" s="10">
        <f>VLOOKUP(B506,Ejercicios!$J$2:$K$4,2)+C506</f>
        <v>41059</v>
      </c>
      <c r="H506" t="str">
        <f t="shared" si="48"/>
        <v>A TIEMPO</v>
      </c>
      <c r="I506">
        <f t="shared" si="49"/>
        <v>2012</v>
      </c>
      <c r="J506">
        <f t="shared" si="50"/>
        <v>5</v>
      </c>
      <c r="K506">
        <f t="shared" si="51"/>
        <v>0</v>
      </c>
      <c r="L506" t="str">
        <f>IF(H506="FUERA DE TIEMPO",K506-VLOOKUP(B506,Ejercicios!$J$2:$K$4,2)," ")</f>
        <v xml:space="preserve"> </v>
      </c>
    </row>
    <row r="507" spans="1:12" x14ac:dyDescent="0.25">
      <c r="A507" t="s">
        <v>829</v>
      </c>
      <c r="B507" t="s">
        <v>7</v>
      </c>
      <c r="C507" s="1" t="s">
        <v>129</v>
      </c>
      <c r="D507" s="2">
        <v>41116</v>
      </c>
      <c r="F507" t="str">
        <f t="shared" si="47"/>
        <v>Dept1</v>
      </c>
      <c r="G507" s="10">
        <f>VLOOKUP(B507,Ejercicios!$J$2:$K$4,2)+C507</f>
        <v>41103</v>
      </c>
      <c r="H507" t="str">
        <f t="shared" si="48"/>
        <v>FUERA DE TIEMPO</v>
      </c>
      <c r="I507">
        <f t="shared" si="49"/>
        <v>2012</v>
      </c>
      <c r="J507">
        <f t="shared" si="50"/>
        <v>6</v>
      </c>
      <c r="K507">
        <f t="shared" si="51"/>
        <v>28</v>
      </c>
      <c r="L507">
        <f>IF(H507="FUERA DE TIEMPO",K507-VLOOKUP(B507,Ejercicios!$J$2:$K$4,2)," ")</f>
        <v>13</v>
      </c>
    </row>
    <row r="508" spans="1:12" x14ac:dyDescent="0.25">
      <c r="A508" t="s">
        <v>830</v>
      </c>
      <c r="B508" t="s">
        <v>8</v>
      </c>
      <c r="C508" s="2" t="s">
        <v>264</v>
      </c>
      <c r="D508" s="2">
        <v>41543</v>
      </c>
      <c r="F508" t="str">
        <f t="shared" si="47"/>
        <v>Dept5</v>
      </c>
      <c r="G508" s="10">
        <f>VLOOKUP(B508,Ejercicios!$J$2:$K$4,2)+C508</f>
        <v>41508</v>
      </c>
      <c r="H508" t="str">
        <f t="shared" si="48"/>
        <v>FUERA DE TIEMPO</v>
      </c>
      <c r="I508">
        <f t="shared" si="49"/>
        <v>2013</v>
      </c>
      <c r="J508">
        <f t="shared" si="50"/>
        <v>8</v>
      </c>
      <c r="K508">
        <f t="shared" si="51"/>
        <v>40</v>
      </c>
      <c r="L508">
        <f>IF(H508="FUERA DE TIEMPO",K508-VLOOKUP(B508,Ejercicios!$J$2:$K$4,2)," ")</f>
        <v>35</v>
      </c>
    </row>
    <row r="509" spans="1:12" x14ac:dyDescent="0.25">
      <c r="A509" t="s">
        <v>831</v>
      </c>
      <c r="B509" t="s">
        <v>8</v>
      </c>
      <c r="C509" s="2">
        <v>41247</v>
      </c>
      <c r="D509" s="2">
        <v>41293</v>
      </c>
      <c r="F509" t="str">
        <f t="shared" si="47"/>
        <v>Dept6</v>
      </c>
      <c r="G509" s="10">
        <f>VLOOKUP(B509,Ejercicios!$J$2:$K$4,2)+C509</f>
        <v>41252</v>
      </c>
      <c r="H509" t="str">
        <f t="shared" si="48"/>
        <v>FUERA DE TIEMPO</v>
      </c>
      <c r="I509">
        <f t="shared" si="49"/>
        <v>2012</v>
      </c>
      <c r="J509">
        <f t="shared" si="50"/>
        <v>12</v>
      </c>
      <c r="K509">
        <f t="shared" si="51"/>
        <v>46</v>
      </c>
      <c r="L509">
        <f>IF(H509="FUERA DE TIEMPO",K509-VLOOKUP(B509,Ejercicios!$J$2:$K$4,2)," ")</f>
        <v>41</v>
      </c>
    </row>
    <row r="510" spans="1:12" x14ac:dyDescent="0.25">
      <c r="A510" t="s">
        <v>832</v>
      </c>
      <c r="B510" t="s">
        <v>8</v>
      </c>
      <c r="C510" s="2">
        <v>41345</v>
      </c>
      <c r="D510" s="2">
        <v>41349</v>
      </c>
      <c r="F510" t="str">
        <f t="shared" si="47"/>
        <v>Dept4</v>
      </c>
      <c r="G510" s="10">
        <f>VLOOKUP(B510,Ejercicios!$J$2:$K$4,2)+C510</f>
        <v>41350</v>
      </c>
      <c r="H510" t="str">
        <f t="shared" si="48"/>
        <v>A TIEMPO</v>
      </c>
      <c r="I510">
        <f t="shared" si="49"/>
        <v>2013</v>
      </c>
      <c r="J510">
        <f t="shared" si="50"/>
        <v>3</v>
      </c>
      <c r="K510">
        <f t="shared" si="51"/>
        <v>4</v>
      </c>
      <c r="L510" t="str">
        <f>IF(H510="FUERA DE TIEMPO",K510-VLOOKUP(B510,Ejercicios!$J$2:$K$4,2)," ")</f>
        <v xml:space="preserve"> </v>
      </c>
    </row>
    <row r="511" spans="1:12" x14ac:dyDescent="0.25">
      <c r="A511" t="s">
        <v>833</v>
      </c>
      <c r="B511" t="s">
        <v>7</v>
      </c>
      <c r="C511" s="2">
        <v>41432</v>
      </c>
      <c r="D511" s="2">
        <v>41433</v>
      </c>
      <c r="F511" t="str">
        <f t="shared" si="47"/>
        <v>Dept4</v>
      </c>
      <c r="G511" s="10">
        <f>VLOOKUP(B511,Ejercicios!$J$2:$K$4,2)+C511</f>
        <v>41447</v>
      </c>
      <c r="H511" t="str">
        <f t="shared" si="48"/>
        <v>A TIEMPO</v>
      </c>
      <c r="I511">
        <f t="shared" si="49"/>
        <v>2013</v>
      </c>
      <c r="J511">
        <f t="shared" si="50"/>
        <v>6</v>
      </c>
      <c r="K511">
        <f t="shared" si="51"/>
        <v>1</v>
      </c>
      <c r="L511" t="str">
        <f>IF(H511="FUERA DE TIEMPO",K511-VLOOKUP(B511,Ejercicios!$J$2:$K$4,2)," ")</f>
        <v xml:space="preserve"> </v>
      </c>
    </row>
    <row r="512" spans="1:12" x14ac:dyDescent="0.25">
      <c r="A512" t="s">
        <v>834</v>
      </c>
      <c r="B512" t="s">
        <v>5</v>
      </c>
      <c r="C512" s="1" t="s">
        <v>139</v>
      </c>
      <c r="D512" s="2">
        <v>41482</v>
      </c>
      <c r="F512" t="str">
        <f t="shared" si="47"/>
        <v>Dept3</v>
      </c>
      <c r="G512" s="10">
        <f>VLOOKUP(B512,Ejercicios!$J$2:$K$4,2)+C512</f>
        <v>41483</v>
      </c>
      <c r="H512" t="str">
        <f t="shared" si="48"/>
        <v>A TIEMPO</v>
      </c>
      <c r="I512">
        <f t="shared" si="49"/>
        <v>2013</v>
      </c>
      <c r="J512">
        <f t="shared" si="50"/>
        <v>7</v>
      </c>
      <c r="K512">
        <f t="shared" si="51"/>
        <v>4</v>
      </c>
      <c r="L512" t="str">
        <f>IF(H512="FUERA DE TIEMPO",K512-VLOOKUP(B512,Ejercicios!$J$2:$K$4,2)," ")</f>
        <v xml:space="preserve"> </v>
      </c>
    </row>
    <row r="513" spans="1:12" x14ac:dyDescent="0.25">
      <c r="A513" t="s">
        <v>835</v>
      </c>
      <c r="B513" t="s">
        <v>8</v>
      </c>
      <c r="C513" s="2" t="s">
        <v>139</v>
      </c>
      <c r="D513" s="2">
        <v>41491</v>
      </c>
      <c r="F513" t="str">
        <f t="shared" si="47"/>
        <v>Dept5</v>
      </c>
      <c r="G513" s="10">
        <f>VLOOKUP(B513,Ejercicios!$J$2:$K$4,2)+C513</f>
        <v>41483</v>
      </c>
      <c r="H513" t="str">
        <f t="shared" si="48"/>
        <v>FUERA DE TIEMPO</v>
      </c>
      <c r="I513">
        <f t="shared" si="49"/>
        <v>2013</v>
      </c>
      <c r="J513">
        <f t="shared" si="50"/>
        <v>7</v>
      </c>
      <c r="K513">
        <f t="shared" si="51"/>
        <v>13</v>
      </c>
      <c r="L513">
        <f>IF(H513="FUERA DE TIEMPO",K513-VLOOKUP(B513,Ejercicios!$J$2:$K$4,2)," ")</f>
        <v>8</v>
      </c>
    </row>
    <row r="514" spans="1:12" x14ac:dyDescent="0.25">
      <c r="A514" t="s">
        <v>836</v>
      </c>
      <c r="B514" t="s">
        <v>7</v>
      </c>
      <c r="C514" s="2" t="s">
        <v>130</v>
      </c>
      <c r="D514" s="2">
        <v>41202</v>
      </c>
      <c r="F514" t="str">
        <f t="shared" si="47"/>
        <v>Dept2</v>
      </c>
      <c r="G514" s="10">
        <f>VLOOKUP(B514,Ejercicios!$J$2:$K$4,2)+C514</f>
        <v>41211</v>
      </c>
      <c r="H514" t="str">
        <f t="shared" si="48"/>
        <v>A TIEMPO</v>
      </c>
      <c r="I514">
        <f t="shared" si="49"/>
        <v>2012</v>
      </c>
      <c r="J514">
        <f t="shared" si="50"/>
        <v>10</v>
      </c>
      <c r="K514">
        <f t="shared" si="51"/>
        <v>6</v>
      </c>
      <c r="L514" t="str">
        <f>IF(H514="FUERA DE TIEMPO",K514-VLOOKUP(B514,Ejercicios!$J$2:$K$4,2)," ")</f>
        <v xml:space="preserve"> </v>
      </c>
    </row>
    <row r="515" spans="1:12" x14ac:dyDescent="0.25">
      <c r="A515" t="s">
        <v>837</v>
      </c>
      <c r="B515" t="s">
        <v>7</v>
      </c>
      <c r="C515" s="1" t="s">
        <v>178</v>
      </c>
      <c r="D515" s="2">
        <v>41105</v>
      </c>
      <c r="F515" t="str">
        <f t="shared" ref="F515:F578" si="52">LEFT(A515,5)</f>
        <v>Dept1</v>
      </c>
      <c r="G515" s="10">
        <f>VLOOKUP(B515,Ejercicios!$J$2:$K$4,2)+C515</f>
        <v>41119</v>
      </c>
      <c r="H515" t="str">
        <f t="shared" ref="H515:H578" si="53">IF(G515&gt;=D515,"A TIEMPO","FUERA DE TIEMPO")</f>
        <v>A TIEMPO</v>
      </c>
      <c r="I515">
        <f t="shared" ref="I515:I578" si="54">YEAR(C515)</f>
        <v>2012</v>
      </c>
      <c r="J515">
        <f t="shared" ref="J515:J578" si="55">MONTH(C515)</f>
        <v>7</v>
      </c>
      <c r="K515">
        <f t="shared" ref="K515:K578" si="56">D515-C515</f>
        <v>1</v>
      </c>
      <c r="L515" t="str">
        <f>IF(H515="FUERA DE TIEMPO",K515-VLOOKUP(B515,Ejercicios!$J$2:$K$4,2)," ")</f>
        <v xml:space="preserve"> </v>
      </c>
    </row>
    <row r="516" spans="1:12" x14ac:dyDescent="0.25">
      <c r="A516" t="s">
        <v>838</v>
      </c>
      <c r="B516" t="s">
        <v>5</v>
      </c>
      <c r="C516" s="2">
        <v>41582</v>
      </c>
      <c r="D516" s="2">
        <v>41585</v>
      </c>
      <c r="F516" t="str">
        <f t="shared" si="52"/>
        <v>Dept6</v>
      </c>
      <c r="G516" s="10">
        <f>VLOOKUP(B516,Ejercicios!$J$2:$K$4,2)+C516</f>
        <v>41587</v>
      </c>
      <c r="H516" t="str">
        <f t="shared" si="53"/>
        <v>A TIEMPO</v>
      </c>
      <c r="I516">
        <f t="shared" si="54"/>
        <v>2013</v>
      </c>
      <c r="J516">
        <f t="shared" si="55"/>
        <v>11</v>
      </c>
      <c r="K516">
        <f t="shared" si="56"/>
        <v>3</v>
      </c>
      <c r="L516" t="str">
        <f>IF(H516="FUERA DE TIEMPO",K516-VLOOKUP(B516,Ejercicios!$J$2:$K$4,2)," ")</f>
        <v xml:space="preserve"> </v>
      </c>
    </row>
    <row r="517" spans="1:12" x14ac:dyDescent="0.25">
      <c r="A517" t="s">
        <v>839</v>
      </c>
      <c r="B517" t="s">
        <v>5</v>
      </c>
      <c r="C517" s="2" t="s">
        <v>142</v>
      </c>
      <c r="D517" s="2">
        <v>41065</v>
      </c>
      <c r="F517" t="str">
        <f t="shared" si="52"/>
        <v>Dept6</v>
      </c>
      <c r="G517" s="10">
        <f>VLOOKUP(B517,Ejercicios!$J$2:$K$4,2)+C517</f>
        <v>41053</v>
      </c>
      <c r="H517" t="str">
        <f t="shared" si="53"/>
        <v>FUERA DE TIEMPO</v>
      </c>
      <c r="I517">
        <f t="shared" si="54"/>
        <v>2012</v>
      </c>
      <c r="J517">
        <f t="shared" si="55"/>
        <v>5</v>
      </c>
      <c r="K517">
        <f t="shared" si="56"/>
        <v>17</v>
      </c>
      <c r="L517">
        <f>IF(H517="FUERA DE TIEMPO",K517-VLOOKUP(B517,Ejercicios!$J$2:$K$4,2)," ")</f>
        <v>12</v>
      </c>
    </row>
    <row r="518" spans="1:12" x14ac:dyDescent="0.25">
      <c r="A518" t="s">
        <v>840</v>
      </c>
      <c r="B518" t="s">
        <v>5</v>
      </c>
      <c r="C518" s="2" t="s">
        <v>175</v>
      </c>
      <c r="D518" s="2">
        <v>41013</v>
      </c>
      <c r="F518" t="str">
        <f t="shared" si="52"/>
        <v>Dept1</v>
      </c>
      <c r="G518" s="10">
        <f>VLOOKUP(B518,Ejercicios!$J$2:$K$4,2)+C518</f>
        <v>41017</v>
      </c>
      <c r="H518" t="str">
        <f t="shared" si="53"/>
        <v>A TIEMPO</v>
      </c>
      <c r="I518">
        <f t="shared" si="54"/>
        <v>2012</v>
      </c>
      <c r="J518">
        <f t="shared" si="55"/>
        <v>4</v>
      </c>
      <c r="K518">
        <f t="shared" si="56"/>
        <v>1</v>
      </c>
      <c r="L518" t="str">
        <f>IF(H518="FUERA DE TIEMPO",K518-VLOOKUP(B518,Ejercicios!$J$2:$K$4,2)," ")</f>
        <v xml:space="preserve"> </v>
      </c>
    </row>
    <row r="519" spans="1:12" x14ac:dyDescent="0.25">
      <c r="A519" t="s">
        <v>841</v>
      </c>
      <c r="B519" t="s">
        <v>7</v>
      </c>
      <c r="C519" s="2" t="s">
        <v>273</v>
      </c>
      <c r="D519" s="2">
        <v>41274</v>
      </c>
      <c r="F519" t="str">
        <f t="shared" si="52"/>
        <v>Dept4</v>
      </c>
      <c r="G519" s="10">
        <f>VLOOKUP(B519,Ejercicios!$J$2:$K$4,2)+C519</f>
        <v>41280</v>
      </c>
      <c r="H519" t="str">
        <f t="shared" si="53"/>
        <v>A TIEMPO</v>
      </c>
      <c r="I519">
        <f t="shared" si="54"/>
        <v>2012</v>
      </c>
      <c r="J519">
        <f t="shared" si="55"/>
        <v>12</v>
      </c>
      <c r="K519">
        <f t="shared" si="56"/>
        <v>9</v>
      </c>
      <c r="L519" t="str">
        <f>IF(H519="FUERA DE TIEMPO",K519-VLOOKUP(B519,Ejercicios!$J$2:$K$4,2)," ")</f>
        <v xml:space="preserve"> </v>
      </c>
    </row>
    <row r="520" spans="1:12" x14ac:dyDescent="0.25">
      <c r="A520" t="s">
        <v>842</v>
      </c>
      <c r="B520" t="s">
        <v>8</v>
      </c>
      <c r="C520" s="2">
        <v>41403</v>
      </c>
      <c r="D520" s="2">
        <v>41407</v>
      </c>
      <c r="F520" t="str">
        <f t="shared" si="52"/>
        <v>Dept3</v>
      </c>
      <c r="G520" s="10">
        <f>VLOOKUP(B520,Ejercicios!$J$2:$K$4,2)+C520</f>
        <v>41408</v>
      </c>
      <c r="H520" t="str">
        <f t="shared" si="53"/>
        <v>A TIEMPO</v>
      </c>
      <c r="I520">
        <f t="shared" si="54"/>
        <v>2013</v>
      </c>
      <c r="J520">
        <f t="shared" si="55"/>
        <v>5</v>
      </c>
      <c r="K520">
        <f t="shared" si="56"/>
        <v>4</v>
      </c>
      <c r="L520" t="str">
        <f>IF(H520="FUERA DE TIEMPO",K520-VLOOKUP(B520,Ejercicios!$J$2:$K$4,2)," ")</f>
        <v xml:space="preserve"> </v>
      </c>
    </row>
    <row r="521" spans="1:12" x14ac:dyDescent="0.25">
      <c r="A521" t="s">
        <v>843</v>
      </c>
      <c r="B521" t="s">
        <v>7</v>
      </c>
      <c r="C521" s="1" t="s">
        <v>289</v>
      </c>
      <c r="D521" s="2">
        <v>41473</v>
      </c>
      <c r="F521" t="str">
        <f t="shared" si="52"/>
        <v>Dept3</v>
      </c>
      <c r="G521" s="10">
        <f>VLOOKUP(B521,Ejercicios!$J$2:$K$4,2)+C521</f>
        <v>41484</v>
      </c>
      <c r="H521" t="str">
        <f t="shared" si="53"/>
        <v>A TIEMPO</v>
      </c>
      <c r="I521">
        <f t="shared" si="54"/>
        <v>2013</v>
      </c>
      <c r="J521">
        <f t="shared" si="55"/>
        <v>7</v>
      </c>
      <c r="K521">
        <f t="shared" si="56"/>
        <v>4</v>
      </c>
      <c r="L521" t="str">
        <f>IF(H521="FUERA DE TIEMPO",K521-VLOOKUP(B521,Ejercicios!$J$2:$K$4,2)," ")</f>
        <v xml:space="preserve"> </v>
      </c>
    </row>
    <row r="522" spans="1:12" x14ac:dyDescent="0.25">
      <c r="A522" t="s">
        <v>844</v>
      </c>
      <c r="B522" t="s">
        <v>5</v>
      </c>
      <c r="C522" s="2">
        <v>41464</v>
      </c>
      <c r="D522" s="2">
        <v>41479</v>
      </c>
      <c r="F522" t="str">
        <f t="shared" si="52"/>
        <v>Dept5</v>
      </c>
      <c r="G522" s="10">
        <f>VLOOKUP(B522,Ejercicios!$J$2:$K$4,2)+C522</f>
        <v>41469</v>
      </c>
      <c r="H522" t="str">
        <f t="shared" si="53"/>
        <v>FUERA DE TIEMPO</v>
      </c>
      <c r="I522">
        <f t="shared" si="54"/>
        <v>2013</v>
      </c>
      <c r="J522">
        <f t="shared" si="55"/>
        <v>7</v>
      </c>
      <c r="K522">
        <f t="shared" si="56"/>
        <v>15</v>
      </c>
      <c r="L522">
        <f>IF(H522="FUERA DE TIEMPO",K522-VLOOKUP(B522,Ejercicios!$J$2:$K$4,2)," ")</f>
        <v>10</v>
      </c>
    </row>
    <row r="523" spans="1:12" x14ac:dyDescent="0.25">
      <c r="A523" t="s">
        <v>845</v>
      </c>
      <c r="B523" t="s">
        <v>7</v>
      </c>
      <c r="C523" s="1" t="s">
        <v>20</v>
      </c>
      <c r="D523" s="2">
        <v>41535</v>
      </c>
      <c r="F523" t="str">
        <f t="shared" si="52"/>
        <v>Dept5</v>
      </c>
      <c r="G523" s="10">
        <f>VLOOKUP(B523,Ejercicios!$J$2:$K$4,2)+C523</f>
        <v>41520</v>
      </c>
      <c r="H523" t="str">
        <f t="shared" si="53"/>
        <v>FUERA DE TIEMPO</v>
      </c>
      <c r="I523">
        <f t="shared" si="54"/>
        <v>2013</v>
      </c>
      <c r="J523">
        <f t="shared" si="55"/>
        <v>8</v>
      </c>
      <c r="K523">
        <f t="shared" si="56"/>
        <v>30</v>
      </c>
      <c r="L523">
        <f>IF(H523="FUERA DE TIEMPO",K523-VLOOKUP(B523,Ejercicios!$J$2:$K$4,2)," ")</f>
        <v>15</v>
      </c>
    </row>
    <row r="524" spans="1:12" x14ac:dyDescent="0.25">
      <c r="A524" t="s">
        <v>846</v>
      </c>
      <c r="B524" t="s">
        <v>5</v>
      </c>
      <c r="C524" s="2">
        <v>41527</v>
      </c>
      <c r="D524" s="2">
        <v>41538</v>
      </c>
      <c r="F524" t="str">
        <f t="shared" si="52"/>
        <v>Dept3</v>
      </c>
      <c r="G524" s="10">
        <f>VLOOKUP(B524,Ejercicios!$J$2:$K$4,2)+C524</f>
        <v>41532</v>
      </c>
      <c r="H524" t="str">
        <f t="shared" si="53"/>
        <v>FUERA DE TIEMPO</v>
      </c>
      <c r="I524">
        <f t="shared" si="54"/>
        <v>2013</v>
      </c>
      <c r="J524">
        <f t="shared" si="55"/>
        <v>9</v>
      </c>
      <c r="K524">
        <f t="shared" si="56"/>
        <v>11</v>
      </c>
      <c r="L524">
        <f>IF(H524="FUERA DE TIEMPO",K524-VLOOKUP(B524,Ejercicios!$J$2:$K$4,2)," ")</f>
        <v>6</v>
      </c>
    </row>
    <row r="525" spans="1:12" x14ac:dyDescent="0.25">
      <c r="A525" t="s">
        <v>847</v>
      </c>
      <c r="B525" t="s">
        <v>7</v>
      </c>
      <c r="C525" s="1" t="s">
        <v>259</v>
      </c>
      <c r="D525" s="2">
        <v>41176</v>
      </c>
      <c r="F525" t="str">
        <f t="shared" si="52"/>
        <v>Dept5</v>
      </c>
      <c r="G525" s="10">
        <f>VLOOKUP(B525,Ejercicios!$J$2:$K$4,2)+C525</f>
        <v>41180</v>
      </c>
      <c r="H525" t="str">
        <f t="shared" si="53"/>
        <v>A TIEMPO</v>
      </c>
      <c r="I525">
        <f t="shared" si="54"/>
        <v>2012</v>
      </c>
      <c r="J525">
        <f t="shared" si="55"/>
        <v>9</v>
      </c>
      <c r="K525">
        <f t="shared" si="56"/>
        <v>11</v>
      </c>
      <c r="L525" t="str">
        <f>IF(H525="FUERA DE TIEMPO",K525-VLOOKUP(B525,Ejercicios!$J$2:$K$4,2)," ")</f>
        <v xml:space="preserve"> </v>
      </c>
    </row>
    <row r="526" spans="1:12" x14ac:dyDescent="0.25">
      <c r="A526" t="s">
        <v>848</v>
      </c>
      <c r="B526" t="s">
        <v>7</v>
      </c>
      <c r="C526" s="2">
        <v>41030</v>
      </c>
      <c r="D526" s="2">
        <v>41034</v>
      </c>
      <c r="F526" t="str">
        <f t="shared" si="52"/>
        <v>Dept5</v>
      </c>
      <c r="G526" s="10">
        <f>VLOOKUP(B526,Ejercicios!$J$2:$K$4,2)+C526</f>
        <v>41045</v>
      </c>
      <c r="H526" t="str">
        <f t="shared" si="53"/>
        <v>A TIEMPO</v>
      </c>
      <c r="I526">
        <f t="shared" si="54"/>
        <v>2012</v>
      </c>
      <c r="J526">
        <f t="shared" si="55"/>
        <v>5</v>
      </c>
      <c r="K526">
        <f t="shared" si="56"/>
        <v>4</v>
      </c>
      <c r="L526" t="str">
        <f>IF(H526="FUERA DE TIEMPO",K526-VLOOKUP(B526,Ejercicios!$J$2:$K$4,2)," ")</f>
        <v xml:space="preserve"> </v>
      </c>
    </row>
    <row r="527" spans="1:12" x14ac:dyDescent="0.25">
      <c r="A527" t="s">
        <v>849</v>
      </c>
      <c r="B527" t="s">
        <v>7</v>
      </c>
      <c r="C527" s="2" t="s">
        <v>132</v>
      </c>
      <c r="D527" s="2">
        <v>41507</v>
      </c>
      <c r="F527" t="str">
        <f t="shared" si="52"/>
        <v>Dept3</v>
      </c>
      <c r="G527" s="10">
        <f>VLOOKUP(B527,Ejercicios!$J$2:$K$4,2)+C527</f>
        <v>41522</v>
      </c>
      <c r="H527" t="str">
        <f t="shared" si="53"/>
        <v>A TIEMPO</v>
      </c>
      <c r="I527">
        <f t="shared" si="54"/>
        <v>2013</v>
      </c>
      <c r="J527">
        <f t="shared" si="55"/>
        <v>8</v>
      </c>
      <c r="K527">
        <f t="shared" si="56"/>
        <v>0</v>
      </c>
      <c r="L527" t="str">
        <f>IF(H527="FUERA DE TIEMPO",K527-VLOOKUP(B527,Ejercicios!$J$2:$K$4,2)," ")</f>
        <v xml:space="preserve"> </v>
      </c>
    </row>
    <row r="528" spans="1:12" x14ac:dyDescent="0.25">
      <c r="A528" t="s">
        <v>850</v>
      </c>
      <c r="B528" t="s">
        <v>7</v>
      </c>
      <c r="C528" s="1" t="s">
        <v>195</v>
      </c>
      <c r="D528" s="2">
        <v>41426</v>
      </c>
      <c r="F528" t="str">
        <f t="shared" si="52"/>
        <v>Dept3</v>
      </c>
      <c r="G528" s="10">
        <f>VLOOKUP(B528,Ejercicios!$J$2:$K$4,2)+C528</f>
        <v>41439</v>
      </c>
      <c r="H528" t="str">
        <f t="shared" si="53"/>
        <v>A TIEMPO</v>
      </c>
      <c r="I528">
        <f t="shared" si="54"/>
        <v>2013</v>
      </c>
      <c r="J528">
        <f t="shared" si="55"/>
        <v>5</v>
      </c>
      <c r="K528">
        <f t="shared" si="56"/>
        <v>2</v>
      </c>
      <c r="L528" t="str">
        <f>IF(H528="FUERA DE TIEMPO",K528-VLOOKUP(B528,Ejercicios!$J$2:$K$4,2)," ")</f>
        <v xml:space="preserve"> </v>
      </c>
    </row>
    <row r="529" spans="1:12" x14ac:dyDescent="0.25">
      <c r="A529" t="s">
        <v>851</v>
      </c>
      <c r="B529" t="s">
        <v>5</v>
      </c>
      <c r="C529" s="2">
        <v>41585</v>
      </c>
      <c r="D529" s="2">
        <v>41602</v>
      </c>
      <c r="F529" t="str">
        <f t="shared" si="52"/>
        <v>Dept5</v>
      </c>
      <c r="G529" s="10">
        <f>VLOOKUP(B529,Ejercicios!$J$2:$K$4,2)+C529</f>
        <v>41590</v>
      </c>
      <c r="H529" t="str">
        <f t="shared" si="53"/>
        <v>FUERA DE TIEMPO</v>
      </c>
      <c r="I529">
        <f t="shared" si="54"/>
        <v>2013</v>
      </c>
      <c r="J529">
        <f t="shared" si="55"/>
        <v>11</v>
      </c>
      <c r="K529">
        <f t="shared" si="56"/>
        <v>17</v>
      </c>
      <c r="L529">
        <f>IF(H529="FUERA DE TIEMPO",K529-VLOOKUP(B529,Ejercicios!$J$2:$K$4,2)," ")</f>
        <v>12</v>
      </c>
    </row>
    <row r="530" spans="1:12" x14ac:dyDescent="0.25">
      <c r="A530" t="s">
        <v>852</v>
      </c>
      <c r="B530" t="s">
        <v>7</v>
      </c>
      <c r="C530" s="1" t="s">
        <v>53</v>
      </c>
      <c r="D530" s="2">
        <v>41107</v>
      </c>
      <c r="F530" t="str">
        <f t="shared" si="52"/>
        <v>Dept6</v>
      </c>
      <c r="G530" s="10">
        <f>VLOOKUP(B530,Ejercicios!$J$2:$K$4,2)+C530</f>
        <v>41118</v>
      </c>
      <c r="H530" t="str">
        <f t="shared" si="53"/>
        <v>A TIEMPO</v>
      </c>
      <c r="I530">
        <f t="shared" si="54"/>
        <v>2012</v>
      </c>
      <c r="J530">
        <f t="shared" si="55"/>
        <v>7</v>
      </c>
      <c r="K530">
        <f t="shared" si="56"/>
        <v>4</v>
      </c>
      <c r="L530" t="str">
        <f>IF(H530="FUERA DE TIEMPO",K530-VLOOKUP(B530,Ejercicios!$J$2:$K$4,2)," ")</f>
        <v xml:space="preserve"> </v>
      </c>
    </row>
    <row r="531" spans="1:12" x14ac:dyDescent="0.25">
      <c r="A531" t="s">
        <v>853</v>
      </c>
      <c r="B531" t="s">
        <v>7</v>
      </c>
      <c r="C531" s="1" t="s">
        <v>148</v>
      </c>
      <c r="D531" s="2">
        <v>41574</v>
      </c>
      <c r="F531" t="str">
        <f t="shared" si="52"/>
        <v>Dept5</v>
      </c>
      <c r="G531" s="10">
        <f>VLOOKUP(B531,Ejercicios!$J$2:$K$4,2)+C531</f>
        <v>41589</v>
      </c>
      <c r="H531" t="str">
        <f t="shared" si="53"/>
        <v>A TIEMPO</v>
      </c>
      <c r="I531">
        <f t="shared" si="54"/>
        <v>2013</v>
      </c>
      <c r="J531">
        <f t="shared" si="55"/>
        <v>10</v>
      </c>
      <c r="K531">
        <f t="shared" si="56"/>
        <v>0</v>
      </c>
      <c r="L531" t="str">
        <f>IF(H531="FUERA DE TIEMPO",K531-VLOOKUP(B531,Ejercicios!$J$2:$K$4,2)," ")</f>
        <v xml:space="preserve"> </v>
      </c>
    </row>
    <row r="532" spans="1:12" x14ac:dyDescent="0.25">
      <c r="A532" t="s">
        <v>854</v>
      </c>
      <c r="B532" t="s">
        <v>5</v>
      </c>
      <c r="C532" s="1" t="s">
        <v>285</v>
      </c>
      <c r="D532" s="2">
        <v>41626</v>
      </c>
      <c r="F532" t="str">
        <f t="shared" si="52"/>
        <v>Dept5</v>
      </c>
      <c r="G532" s="10">
        <f>VLOOKUP(B532,Ejercicios!$J$2:$K$4,2)+C532</f>
        <v>41630</v>
      </c>
      <c r="H532" t="str">
        <f t="shared" si="53"/>
        <v>A TIEMPO</v>
      </c>
      <c r="I532">
        <f t="shared" si="54"/>
        <v>2013</v>
      </c>
      <c r="J532">
        <f t="shared" si="55"/>
        <v>12</v>
      </c>
      <c r="K532">
        <f t="shared" si="56"/>
        <v>1</v>
      </c>
      <c r="L532" t="str">
        <f>IF(H532="FUERA DE TIEMPO",K532-VLOOKUP(B532,Ejercicios!$J$2:$K$4,2)," ")</f>
        <v xml:space="preserve"> </v>
      </c>
    </row>
    <row r="533" spans="1:12" x14ac:dyDescent="0.25">
      <c r="A533" t="s">
        <v>325</v>
      </c>
      <c r="B533" t="s">
        <v>7</v>
      </c>
      <c r="C533" s="2" t="s">
        <v>136</v>
      </c>
      <c r="D533" s="2">
        <v>41423</v>
      </c>
      <c r="F533" t="str">
        <f t="shared" si="52"/>
        <v>Dept1</v>
      </c>
      <c r="G533" s="10">
        <f>VLOOKUP(B533,Ejercicios!$J$2:$K$4,2)+C533</f>
        <v>41435</v>
      </c>
      <c r="H533" t="str">
        <f t="shared" si="53"/>
        <v>A TIEMPO</v>
      </c>
      <c r="I533">
        <f t="shared" si="54"/>
        <v>2013</v>
      </c>
      <c r="J533">
        <f t="shared" si="55"/>
        <v>5</v>
      </c>
      <c r="K533">
        <f t="shared" si="56"/>
        <v>3</v>
      </c>
      <c r="L533" t="str">
        <f>IF(H533="FUERA DE TIEMPO",K533-VLOOKUP(B533,Ejercicios!$J$2:$K$4,2)," ")</f>
        <v xml:space="preserve"> </v>
      </c>
    </row>
    <row r="534" spans="1:12" x14ac:dyDescent="0.25">
      <c r="A534" t="s">
        <v>855</v>
      </c>
      <c r="B534" t="s">
        <v>5</v>
      </c>
      <c r="C534" s="2">
        <v>41494</v>
      </c>
      <c r="D534" s="2">
        <v>41498</v>
      </c>
      <c r="F534" t="str">
        <f t="shared" si="52"/>
        <v>Dept1</v>
      </c>
      <c r="G534" s="10">
        <f>VLOOKUP(B534,Ejercicios!$J$2:$K$4,2)+C534</f>
        <v>41499</v>
      </c>
      <c r="H534" t="str">
        <f t="shared" si="53"/>
        <v>A TIEMPO</v>
      </c>
      <c r="I534">
        <f t="shared" si="54"/>
        <v>2013</v>
      </c>
      <c r="J534">
        <f t="shared" si="55"/>
        <v>8</v>
      </c>
      <c r="K534">
        <f t="shared" si="56"/>
        <v>4</v>
      </c>
      <c r="L534" t="str">
        <f>IF(H534="FUERA DE TIEMPO",K534-VLOOKUP(B534,Ejercicios!$J$2:$K$4,2)," ")</f>
        <v xml:space="preserve"> </v>
      </c>
    </row>
    <row r="535" spans="1:12" x14ac:dyDescent="0.25">
      <c r="A535" t="s">
        <v>856</v>
      </c>
      <c r="B535" t="s">
        <v>7</v>
      </c>
      <c r="C535" s="2">
        <v>41247</v>
      </c>
      <c r="D535" s="2">
        <v>41248</v>
      </c>
      <c r="F535" t="str">
        <f t="shared" si="52"/>
        <v>Dept2</v>
      </c>
      <c r="G535" s="10">
        <f>VLOOKUP(B535,Ejercicios!$J$2:$K$4,2)+C535</f>
        <v>41262</v>
      </c>
      <c r="H535" t="str">
        <f t="shared" si="53"/>
        <v>A TIEMPO</v>
      </c>
      <c r="I535">
        <f t="shared" si="54"/>
        <v>2012</v>
      </c>
      <c r="J535">
        <f t="shared" si="55"/>
        <v>12</v>
      </c>
      <c r="K535">
        <f t="shared" si="56"/>
        <v>1</v>
      </c>
      <c r="L535" t="str">
        <f>IF(H535="FUERA DE TIEMPO",K535-VLOOKUP(B535,Ejercicios!$J$2:$K$4,2)," ")</f>
        <v xml:space="preserve"> </v>
      </c>
    </row>
    <row r="536" spans="1:12" x14ac:dyDescent="0.25">
      <c r="A536" t="s">
        <v>857</v>
      </c>
      <c r="B536" t="s">
        <v>5</v>
      </c>
      <c r="C536" s="1" t="s">
        <v>244</v>
      </c>
      <c r="D536" s="2">
        <v>41453</v>
      </c>
      <c r="F536" t="str">
        <f t="shared" si="52"/>
        <v>Dept3</v>
      </c>
      <c r="G536" s="10">
        <f>VLOOKUP(B536,Ejercicios!$J$2:$K$4,2)+C536</f>
        <v>41446</v>
      </c>
      <c r="H536" t="str">
        <f t="shared" si="53"/>
        <v>FUERA DE TIEMPO</v>
      </c>
      <c r="I536">
        <f t="shared" si="54"/>
        <v>2013</v>
      </c>
      <c r="J536">
        <f t="shared" si="55"/>
        <v>6</v>
      </c>
      <c r="K536">
        <f t="shared" si="56"/>
        <v>12</v>
      </c>
      <c r="L536">
        <f>IF(H536="FUERA DE TIEMPO",K536-VLOOKUP(B536,Ejercicios!$J$2:$K$4,2)," ")</f>
        <v>7</v>
      </c>
    </row>
    <row r="537" spans="1:12" x14ac:dyDescent="0.25">
      <c r="A537" t="s">
        <v>858</v>
      </c>
      <c r="B537" t="s">
        <v>7</v>
      </c>
      <c r="C537" s="1" t="s">
        <v>149</v>
      </c>
      <c r="D537" s="2">
        <v>41633</v>
      </c>
      <c r="F537" t="str">
        <f t="shared" si="52"/>
        <v>Dept1</v>
      </c>
      <c r="G537" s="10">
        <f>VLOOKUP(B537,Ejercicios!$J$2:$K$4,2)+C537</f>
        <v>41646</v>
      </c>
      <c r="H537" t="str">
        <f t="shared" si="53"/>
        <v>A TIEMPO</v>
      </c>
      <c r="I537">
        <f t="shared" si="54"/>
        <v>2013</v>
      </c>
      <c r="J537">
        <f t="shared" si="55"/>
        <v>12</v>
      </c>
      <c r="K537">
        <f t="shared" si="56"/>
        <v>2</v>
      </c>
      <c r="L537" t="str">
        <f>IF(H537="FUERA DE TIEMPO",K537-VLOOKUP(B537,Ejercicios!$J$2:$K$4,2)," ")</f>
        <v xml:space="preserve"> </v>
      </c>
    </row>
    <row r="538" spans="1:12" x14ac:dyDescent="0.25">
      <c r="A538" t="s">
        <v>859</v>
      </c>
      <c r="B538" t="s">
        <v>7</v>
      </c>
      <c r="C538" s="2">
        <v>41126</v>
      </c>
      <c r="D538" s="2">
        <v>41145</v>
      </c>
      <c r="F538" t="str">
        <f t="shared" si="52"/>
        <v>Dept5</v>
      </c>
      <c r="G538" s="10">
        <f>VLOOKUP(B538,Ejercicios!$J$2:$K$4,2)+C538</f>
        <v>41141</v>
      </c>
      <c r="H538" t="str">
        <f t="shared" si="53"/>
        <v>FUERA DE TIEMPO</v>
      </c>
      <c r="I538">
        <f t="shared" si="54"/>
        <v>2012</v>
      </c>
      <c r="J538">
        <f t="shared" si="55"/>
        <v>8</v>
      </c>
      <c r="K538">
        <f t="shared" si="56"/>
        <v>19</v>
      </c>
      <c r="L538">
        <f>IF(H538="FUERA DE TIEMPO",K538-VLOOKUP(B538,Ejercicios!$J$2:$K$4,2)," ")</f>
        <v>4</v>
      </c>
    </row>
    <row r="539" spans="1:12" x14ac:dyDescent="0.25">
      <c r="A539" t="s">
        <v>860</v>
      </c>
      <c r="B539" t="s">
        <v>5</v>
      </c>
      <c r="C539" s="2" t="s">
        <v>188</v>
      </c>
      <c r="D539" s="2">
        <v>41355</v>
      </c>
      <c r="F539" t="str">
        <f t="shared" si="52"/>
        <v>Dept1</v>
      </c>
      <c r="G539" s="10">
        <f>VLOOKUP(B539,Ejercicios!$J$2:$K$4,2)+C539</f>
        <v>41360</v>
      </c>
      <c r="H539" t="str">
        <f t="shared" si="53"/>
        <v>A TIEMPO</v>
      </c>
      <c r="I539">
        <f t="shared" si="54"/>
        <v>2013</v>
      </c>
      <c r="J539">
        <f t="shared" si="55"/>
        <v>3</v>
      </c>
      <c r="K539">
        <f t="shared" si="56"/>
        <v>0</v>
      </c>
      <c r="L539" t="str">
        <f>IF(H539="FUERA DE TIEMPO",K539-VLOOKUP(B539,Ejercicios!$J$2:$K$4,2)," ")</f>
        <v xml:space="preserve"> </v>
      </c>
    </row>
    <row r="540" spans="1:12" x14ac:dyDescent="0.25">
      <c r="A540" t="s">
        <v>861</v>
      </c>
      <c r="B540" t="s">
        <v>7</v>
      </c>
      <c r="C540" s="2">
        <v>41488</v>
      </c>
      <c r="D540" s="2">
        <v>41512</v>
      </c>
      <c r="F540" t="str">
        <f t="shared" si="52"/>
        <v>Dept5</v>
      </c>
      <c r="G540" s="10">
        <f>VLOOKUP(B540,Ejercicios!$J$2:$K$4,2)+C540</f>
        <v>41503</v>
      </c>
      <c r="H540" t="str">
        <f t="shared" si="53"/>
        <v>FUERA DE TIEMPO</v>
      </c>
      <c r="I540">
        <f t="shared" si="54"/>
        <v>2013</v>
      </c>
      <c r="J540">
        <f t="shared" si="55"/>
        <v>8</v>
      </c>
      <c r="K540">
        <f t="shared" si="56"/>
        <v>24</v>
      </c>
      <c r="L540">
        <f>IF(H540="FUERA DE TIEMPO",K540-VLOOKUP(B540,Ejercicios!$J$2:$K$4,2)," ")</f>
        <v>9</v>
      </c>
    </row>
    <row r="541" spans="1:12" x14ac:dyDescent="0.25">
      <c r="A541" t="s">
        <v>862</v>
      </c>
      <c r="B541" t="s">
        <v>5</v>
      </c>
      <c r="C541" s="2" t="s">
        <v>68</v>
      </c>
      <c r="D541" s="2">
        <v>40983</v>
      </c>
      <c r="F541" t="str">
        <f t="shared" si="52"/>
        <v>Dept2</v>
      </c>
      <c r="G541" s="10">
        <f>VLOOKUP(B541,Ejercicios!$J$2:$K$4,2)+C541</f>
        <v>40970</v>
      </c>
      <c r="H541" t="str">
        <f t="shared" si="53"/>
        <v>FUERA DE TIEMPO</v>
      </c>
      <c r="I541">
        <f t="shared" si="54"/>
        <v>2012</v>
      </c>
      <c r="J541">
        <f t="shared" si="55"/>
        <v>2</v>
      </c>
      <c r="K541">
        <f t="shared" si="56"/>
        <v>18</v>
      </c>
      <c r="L541">
        <f>IF(H541="FUERA DE TIEMPO",K541-VLOOKUP(B541,Ejercicios!$J$2:$K$4,2)," ")</f>
        <v>13</v>
      </c>
    </row>
    <row r="542" spans="1:12" x14ac:dyDescent="0.25">
      <c r="A542" t="s">
        <v>863</v>
      </c>
      <c r="B542" t="s">
        <v>5</v>
      </c>
      <c r="C542" s="2" t="s">
        <v>320</v>
      </c>
      <c r="D542" s="2">
        <v>40970</v>
      </c>
      <c r="F542" t="str">
        <f t="shared" si="52"/>
        <v>Dept1</v>
      </c>
      <c r="G542" s="10">
        <f>VLOOKUP(B542,Ejercicios!$J$2:$K$4,2)+C542</f>
        <v>40973</v>
      </c>
      <c r="H542" t="str">
        <f t="shared" si="53"/>
        <v>A TIEMPO</v>
      </c>
      <c r="I542">
        <f t="shared" si="54"/>
        <v>2012</v>
      </c>
      <c r="J542">
        <f t="shared" si="55"/>
        <v>2</v>
      </c>
      <c r="K542">
        <f t="shared" si="56"/>
        <v>2</v>
      </c>
      <c r="L542" t="str">
        <f>IF(H542="FUERA DE TIEMPO",K542-VLOOKUP(B542,Ejercicios!$J$2:$K$4,2)," ")</f>
        <v xml:space="preserve"> </v>
      </c>
    </row>
    <row r="543" spans="1:12" x14ac:dyDescent="0.25">
      <c r="A543" t="s">
        <v>864</v>
      </c>
      <c r="B543" t="s">
        <v>7</v>
      </c>
      <c r="C543" s="1" t="s">
        <v>218</v>
      </c>
      <c r="D543" s="2">
        <v>40971</v>
      </c>
      <c r="F543" t="str">
        <f t="shared" si="52"/>
        <v>Dept2</v>
      </c>
      <c r="G543" s="10">
        <f>VLOOKUP(B543,Ejercicios!$J$2:$K$4,2)+C543</f>
        <v>40982</v>
      </c>
      <c r="H543" t="str">
        <f t="shared" si="53"/>
        <v>A TIEMPO</v>
      </c>
      <c r="I543">
        <f t="shared" si="54"/>
        <v>2012</v>
      </c>
      <c r="J543">
        <f t="shared" si="55"/>
        <v>2</v>
      </c>
      <c r="K543">
        <f t="shared" si="56"/>
        <v>4</v>
      </c>
      <c r="L543" t="str">
        <f>IF(H543="FUERA DE TIEMPO",K543-VLOOKUP(B543,Ejercicios!$J$2:$K$4,2)," ")</f>
        <v xml:space="preserve"> </v>
      </c>
    </row>
    <row r="544" spans="1:12" x14ac:dyDescent="0.25">
      <c r="A544" t="s">
        <v>865</v>
      </c>
      <c r="B544" t="s">
        <v>8</v>
      </c>
      <c r="C544" s="2" t="s">
        <v>72</v>
      </c>
      <c r="D544" s="2">
        <v>41300</v>
      </c>
      <c r="F544" t="str">
        <f t="shared" si="52"/>
        <v>Dept2</v>
      </c>
      <c r="G544" s="10">
        <f>VLOOKUP(B544,Ejercicios!$J$2:$K$4,2)+C544</f>
        <v>41295</v>
      </c>
      <c r="H544" t="str">
        <f t="shared" si="53"/>
        <v>FUERA DE TIEMPO</v>
      </c>
      <c r="I544">
        <f t="shared" si="54"/>
        <v>2013</v>
      </c>
      <c r="J544">
        <f t="shared" si="55"/>
        <v>1</v>
      </c>
      <c r="K544">
        <f t="shared" si="56"/>
        <v>10</v>
      </c>
      <c r="L544">
        <f>IF(H544="FUERA DE TIEMPO",K544-VLOOKUP(B544,Ejercicios!$J$2:$K$4,2)," ")</f>
        <v>5</v>
      </c>
    </row>
    <row r="545" spans="1:12" x14ac:dyDescent="0.25">
      <c r="A545" t="s">
        <v>866</v>
      </c>
      <c r="B545" t="s">
        <v>8</v>
      </c>
      <c r="C545" s="2" t="s">
        <v>201</v>
      </c>
      <c r="D545" s="2">
        <v>41416</v>
      </c>
      <c r="F545" t="str">
        <f t="shared" si="52"/>
        <v>Dept5</v>
      </c>
      <c r="G545" s="10">
        <f>VLOOKUP(B545,Ejercicios!$J$2:$K$4,2)+C545</f>
        <v>41419</v>
      </c>
      <c r="H545" t="str">
        <f t="shared" si="53"/>
        <v>A TIEMPO</v>
      </c>
      <c r="I545">
        <f t="shared" si="54"/>
        <v>2013</v>
      </c>
      <c r="J545">
        <f t="shared" si="55"/>
        <v>5</v>
      </c>
      <c r="K545">
        <f t="shared" si="56"/>
        <v>2</v>
      </c>
      <c r="L545" t="str">
        <f>IF(H545="FUERA DE TIEMPO",K545-VLOOKUP(B545,Ejercicios!$J$2:$K$4,2)," ")</f>
        <v xml:space="preserve"> </v>
      </c>
    </row>
    <row r="546" spans="1:12" x14ac:dyDescent="0.25">
      <c r="A546" t="s">
        <v>335</v>
      </c>
      <c r="B546" t="s">
        <v>8</v>
      </c>
      <c r="C546" s="1" t="s">
        <v>121</v>
      </c>
      <c r="D546" s="2">
        <v>41096</v>
      </c>
      <c r="F546" t="str">
        <f t="shared" si="52"/>
        <v>Dept6</v>
      </c>
      <c r="G546" s="10">
        <f>VLOOKUP(B546,Ejercicios!$J$2:$K$4,2)+C546</f>
        <v>41090</v>
      </c>
      <c r="H546" t="str">
        <f t="shared" si="53"/>
        <v>FUERA DE TIEMPO</v>
      </c>
      <c r="I546">
        <f t="shared" si="54"/>
        <v>2012</v>
      </c>
      <c r="J546">
        <f t="shared" si="55"/>
        <v>6</v>
      </c>
      <c r="K546">
        <f t="shared" si="56"/>
        <v>11</v>
      </c>
      <c r="L546">
        <f>IF(H546="FUERA DE TIEMPO",K546-VLOOKUP(B546,Ejercicios!$J$2:$K$4,2)," ")</f>
        <v>6</v>
      </c>
    </row>
    <row r="547" spans="1:12" x14ac:dyDescent="0.25">
      <c r="A547" t="s">
        <v>867</v>
      </c>
      <c r="B547" t="s">
        <v>5</v>
      </c>
      <c r="C547" s="2">
        <v>41002</v>
      </c>
      <c r="D547" s="2">
        <v>41003</v>
      </c>
      <c r="F547" t="str">
        <f t="shared" si="52"/>
        <v>Dept4</v>
      </c>
      <c r="G547" s="10">
        <f>VLOOKUP(B547,Ejercicios!$J$2:$K$4,2)+C547</f>
        <v>41007</v>
      </c>
      <c r="H547" t="str">
        <f t="shared" si="53"/>
        <v>A TIEMPO</v>
      </c>
      <c r="I547">
        <f t="shared" si="54"/>
        <v>2012</v>
      </c>
      <c r="J547">
        <f t="shared" si="55"/>
        <v>4</v>
      </c>
      <c r="K547">
        <f t="shared" si="56"/>
        <v>1</v>
      </c>
      <c r="L547" t="str">
        <f>IF(H547="FUERA DE TIEMPO",K547-VLOOKUP(B547,Ejercicios!$J$2:$K$4,2)," ")</f>
        <v xml:space="preserve"> </v>
      </c>
    </row>
    <row r="548" spans="1:12" x14ac:dyDescent="0.25">
      <c r="A548" t="s">
        <v>868</v>
      </c>
      <c r="B548" t="s">
        <v>8</v>
      </c>
      <c r="C548" s="2" t="s">
        <v>310</v>
      </c>
      <c r="D548" s="2">
        <v>41188</v>
      </c>
      <c r="F548" t="str">
        <f t="shared" si="52"/>
        <v>Dept4</v>
      </c>
      <c r="G548" s="10">
        <f>VLOOKUP(B548,Ejercicios!$J$2:$K$4,2)+C548</f>
        <v>41179</v>
      </c>
      <c r="H548" t="str">
        <f t="shared" si="53"/>
        <v>FUERA DE TIEMPO</v>
      </c>
      <c r="I548">
        <f t="shared" si="54"/>
        <v>2012</v>
      </c>
      <c r="J548">
        <f t="shared" si="55"/>
        <v>9</v>
      </c>
      <c r="K548">
        <f t="shared" si="56"/>
        <v>14</v>
      </c>
      <c r="L548">
        <f>IF(H548="FUERA DE TIEMPO",K548-VLOOKUP(B548,Ejercicios!$J$2:$K$4,2)," ")</f>
        <v>9</v>
      </c>
    </row>
    <row r="549" spans="1:12" x14ac:dyDescent="0.25">
      <c r="A549" t="s">
        <v>869</v>
      </c>
      <c r="B549" t="s">
        <v>7</v>
      </c>
      <c r="C549" s="2" t="s">
        <v>296</v>
      </c>
      <c r="D549" s="2">
        <v>40994</v>
      </c>
      <c r="F549" t="str">
        <f t="shared" si="52"/>
        <v>Dept6</v>
      </c>
      <c r="G549" s="10">
        <f>VLOOKUP(B549,Ejercicios!$J$2:$K$4,2)+C549</f>
        <v>41007</v>
      </c>
      <c r="H549" t="str">
        <f t="shared" si="53"/>
        <v>A TIEMPO</v>
      </c>
      <c r="I549">
        <f t="shared" si="54"/>
        <v>2012</v>
      </c>
      <c r="J549">
        <f t="shared" si="55"/>
        <v>3</v>
      </c>
      <c r="K549">
        <f t="shared" si="56"/>
        <v>2</v>
      </c>
      <c r="L549" t="str">
        <f>IF(H549="FUERA DE TIEMPO",K549-VLOOKUP(B549,Ejercicios!$J$2:$K$4,2)," ")</f>
        <v xml:space="preserve"> </v>
      </c>
    </row>
    <row r="550" spans="1:12" x14ac:dyDescent="0.25">
      <c r="A550" t="s">
        <v>870</v>
      </c>
      <c r="B550" t="s">
        <v>8</v>
      </c>
      <c r="C550" s="2">
        <v>41002</v>
      </c>
      <c r="D550" s="2">
        <v>41030</v>
      </c>
      <c r="F550" t="str">
        <f t="shared" si="52"/>
        <v>Dept5</v>
      </c>
      <c r="G550" s="10">
        <f>VLOOKUP(B550,Ejercicios!$J$2:$K$4,2)+C550</f>
        <v>41007</v>
      </c>
      <c r="H550" t="str">
        <f t="shared" si="53"/>
        <v>FUERA DE TIEMPO</v>
      </c>
      <c r="I550">
        <f t="shared" si="54"/>
        <v>2012</v>
      </c>
      <c r="J550">
        <f t="shared" si="55"/>
        <v>4</v>
      </c>
      <c r="K550">
        <f t="shared" si="56"/>
        <v>28</v>
      </c>
      <c r="L550">
        <f>IF(H550="FUERA DE TIEMPO",K550-VLOOKUP(B550,Ejercicios!$J$2:$K$4,2)," ")</f>
        <v>23</v>
      </c>
    </row>
    <row r="551" spans="1:12" x14ac:dyDescent="0.25">
      <c r="A551" t="s">
        <v>871</v>
      </c>
      <c r="B551" t="s">
        <v>8</v>
      </c>
      <c r="C551" s="2" t="s">
        <v>255</v>
      </c>
      <c r="D551" s="2">
        <v>41212</v>
      </c>
      <c r="F551" t="str">
        <f t="shared" si="52"/>
        <v>Dept1</v>
      </c>
      <c r="G551" s="10">
        <f>VLOOKUP(B551,Ejercicios!$J$2:$K$4,2)+C551</f>
        <v>41203</v>
      </c>
      <c r="H551" t="str">
        <f t="shared" si="53"/>
        <v>FUERA DE TIEMPO</v>
      </c>
      <c r="I551">
        <f t="shared" si="54"/>
        <v>2012</v>
      </c>
      <c r="J551">
        <f t="shared" si="55"/>
        <v>10</v>
      </c>
      <c r="K551">
        <f t="shared" si="56"/>
        <v>14</v>
      </c>
      <c r="L551">
        <f>IF(H551="FUERA DE TIEMPO",K551-VLOOKUP(B551,Ejercicios!$J$2:$K$4,2)," ")</f>
        <v>9</v>
      </c>
    </row>
    <row r="552" spans="1:12" x14ac:dyDescent="0.25">
      <c r="A552" t="s">
        <v>872</v>
      </c>
      <c r="B552" t="s">
        <v>8</v>
      </c>
      <c r="C552" s="2" t="s">
        <v>138</v>
      </c>
      <c r="D552" s="2">
        <v>40997</v>
      </c>
      <c r="F552" t="str">
        <f t="shared" si="52"/>
        <v>Dept2</v>
      </c>
      <c r="G552" s="10">
        <f>VLOOKUP(B552,Ejercicios!$J$2:$K$4,2)+C552</f>
        <v>40999</v>
      </c>
      <c r="H552" t="str">
        <f t="shared" si="53"/>
        <v>A TIEMPO</v>
      </c>
      <c r="I552">
        <f t="shared" si="54"/>
        <v>2012</v>
      </c>
      <c r="J552">
        <f t="shared" si="55"/>
        <v>3</v>
      </c>
      <c r="K552">
        <f t="shared" si="56"/>
        <v>3</v>
      </c>
      <c r="L552" t="str">
        <f>IF(H552="FUERA DE TIEMPO",K552-VLOOKUP(B552,Ejercicios!$J$2:$K$4,2)," ")</f>
        <v xml:space="preserve"> </v>
      </c>
    </row>
    <row r="553" spans="1:12" x14ac:dyDescent="0.25">
      <c r="A553" t="s">
        <v>873</v>
      </c>
      <c r="B553" t="s">
        <v>7</v>
      </c>
      <c r="C553" s="2">
        <v>41437</v>
      </c>
      <c r="D553" s="2">
        <v>41450</v>
      </c>
      <c r="F553" t="str">
        <f t="shared" si="52"/>
        <v>Dept2</v>
      </c>
      <c r="G553" s="10">
        <f>VLOOKUP(B553,Ejercicios!$J$2:$K$4,2)+C553</f>
        <v>41452</v>
      </c>
      <c r="H553" t="str">
        <f t="shared" si="53"/>
        <v>A TIEMPO</v>
      </c>
      <c r="I553">
        <f t="shared" si="54"/>
        <v>2013</v>
      </c>
      <c r="J553">
        <f t="shared" si="55"/>
        <v>6</v>
      </c>
      <c r="K553">
        <f t="shared" si="56"/>
        <v>13</v>
      </c>
      <c r="L553" t="str">
        <f>IF(H553="FUERA DE TIEMPO",K553-VLOOKUP(B553,Ejercicios!$J$2:$K$4,2)," ")</f>
        <v xml:space="preserve"> </v>
      </c>
    </row>
    <row r="554" spans="1:12" x14ac:dyDescent="0.25">
      <c r="A554" t="s">
        <v>874</v>
      </c>
      <c r="B554" t="s">
        <v>8</v>
      </c>
      <c r="C554" s="2" t="s">
        <v>73</v>
      </c>
      <c r="D554" s="2">
        <v>41091</v>
      </c>
      <c r="F554" t="str">
        <f t="shared" si="52"/>
        <v>Dept1</v>
      </c>
      <c r="G554" s="10">
        <f>VLOOKUP(B554,Ejercicios!$J$2:$K$4,2)+C554</f>
        <v>41084</v>
      </c>
      <c r="H554" t="str">
        <f t="shared" si="53"/>
        <v>FUERA DE TIEMPO</v>
      </c>
      <c r="I554">
        <f t="shared" si="54"/>
        <v>2012</v>
      </c>
      <c r="J554">
        <f t="shared" si="55"/>
        <v>6</v>
      </c>
      <c r="K554">
        <f t="shared" si="56"/>
        <v>12</v>
      </c>
      <c r="L554">
        <f>IF(H554="FUERA DE TIEMPO",K554-VLOOKUP(B554,Ejercicios!$J$2:$K$4,2)," ")</f>
        <v>7</v>
      </c>
    </row>
    <row r="555" spans="1:12" x14ac:dyDescent="0.25">
      <c r="A555" t="s">
        <v>875</v>
      </c>
      <c r="B555" t="s">
        <v>5</v>
      </c>
      <c r="C555" s="2">
        <v>41369</v>
      </c>
      <c r="D555" s="2">
        <v>41373</v>
      </c>
      <c r="F555" t="str">
        <f t="shared" si="52"/>
        <v>Dept4</v>
      </c>
      <c r="G555" s="10">
        <f>VLOOKUP(B555,Ejercicios!$J$2:$K$4,2)+C555</f>
        <v>41374</v>
      </c>
      <c r="H555" t="str">
        <f t="shared" si="53"/>
        <v>A TIEMPO</v>
      </c>
      <c r="I555">
        <f t="shared" si="54"/>
        <v>2013</v>
      </c>
      <c r="J555">
        <f t="shared" si="55"/>
        <v>4</v>
      </c>
      <c r="K555">
        <f t="shared" si="56"/>
        <v>4</v>
      </c>
      <c r="L555" t="str">
        <f>IF(H555="FUERA DE TIEMPO",K555-VLOOKUP(B555,Ejercicios!$J$2:$K$4,2)," ")</f>
        <v xml:space="preserve"> </v>
      </c>
    </row>
    <row r="556" spans="1:12" x14ac:dyDescent="0.25">
      <c r="A556" t="s">
        <v>876</v>
      </c>
      <c r="B556" t="s">
        <v>7</v>
      </c>
      <c r="C556" s="2">
        <v>41065</v>
      </c>
      <c r="D556" s="2">
        <v>41081</v>
      </c>
      <c r="F556" t="str">
        <f t="shared" si="52"/>
        <v>Dept2</v>
      </c>
      <c r="G556" s="10">
        <f>VLOOKUP(B556,Ejercicios!$J$2:$K$4,2)+C556</f>
        <v>41080</v>
      </c>
      <c r="H556" t="str">
        <f t="shared" si="53"/>
        <v>FUERA DE TIEMPO</v>
      </c>
      <c r="I556">
        <f t="shared" si="54"/>
        <v>2012</v>
      </c>
      <c r="J556">
        <f t="shared" si="55"/>
        <v>6</v>
      </c>
      <c r="K556">
        <f t="shared" si="56"/>
        <v>16</v>
      </c>
      <c r="L556">
        <f>IF(H556="FUERA DE TIEMPO",K556-VLOOKUP(B556,Ejercicios!$J$2:$K$4,2)," ")</f>
        <v>1</v>
      </c>
    </row>
    <row r="557" spans="1:12" x14ac:dyDescent="0.25">
      <c r="A557" t="s">
        <v>877</v>
      </c>
      <c r="B557" t="s">
        <v>8</v>
      </c>
      <c r="C557" s="2" t="s">
        <v>230</v>
      </c>
      <c r="D557" s="2">
        <v>41120</v>
      </c>
      <c r="F557" t="str">
        <f t="shared" si="52"/>
        <v>Dept3</v>
      </c>
      <c r="G557" s="10">
        <f>VLOOKUP(B557,Ejercicios!$J$2:$K$4,2)+C557</f>
        <v>41123</v>
      </c>
      <c r="H557" t="str">
        <f t="shared" si="53"/>
        <v>A TIEMPO</v>
      </c>
      <c r="I557">
        <f t="shared" si="54"/>
        <v>2012</v>
      </c>
      <c r="J557">
        <f t="shared" si="55"/>
        <v>7</v>
      </c>
      <c r="K557">
        <f t="shared" si="56"/>
        <v>2</v>
      </c>
      <c r="L557" t="str">
        <f>IF(H557="FUERA DE TIEMPO",K557-VLOOKUP(B557,Ejercicios!$J$2:$K$4,2)," ")</f>
        <v xml:space="preserve"> </v>
      </c>
    </row>
    <row r="558" spans="1:12" x14ac:dyDescent="0.25">
      <c r="A558" t="s">
        <v>878</v>
      </c>
      <c r="B558" t="s">
        <v>8</v>
      </c>
      <c r="C558" s="1" t="s">
        <v>136</v>
      </c>
      <c r="D558" s="2">
        <v>41423</v>
      </c>
      <c r="F558" t="str">
        <f t="shared" si="52"/>
        <v>Dept1</v>
      </c>
      <c r="G558" s="10">
        <f>VLOOKUP(B558,Ejercicios!$J$2:$K$4,2)+C558</f>
        <v>41425</v>
      </c>
      <c r="H558" t="str">
        <f t="shared" si="53"/>
        <v>A TIEMPO</v>
      </c>
      <c r="I558">
        <f t="shared" si="54"/>
        <v>2013</v>
      </c>
      <c r="J558">
        <f t="shared" si="55"/>
        <v>5</v>
      </c>
      <c r="K558">
        <f t="shared" si="56"/>
        <v>3</v>
      </c>
      <c r="L558" t="str">
        <f>IF(H558="FUERA DE TIEMPO",K558-VLOOKUP(B558,Ejercicios!$J$2:$K$4,2)," ")</f>
        <v xml:space="preserve"> </v>
      </c>
    </row>
    <row r="559" spans="1:12" x14ac:dyDescent="0.25">
      <c r="A559" t="s">
        <v>879</v>
      </c>
      <c r="B559" t="s">
        <v>7</v>
      </c>
      <c r="C559" s="2">
        <v>41555</v>
      </c>
      <c r="D559" s="2">
        <v>41569</v>
      </c>
      <c r="F559" t="str">
        <f t="shared" si="52"/>
        <v>Dept6</v>
      </c>
      <c r="G559" s="10">
        <f>VLOOKUP(B559,Ejercicios!$J$2:$K$4,2)+C559</f>
        <v>41570</v>
      </c>
      <c r="H559" t="str">
        <f t="shared" si="53"/>
        <v>A TIEMPO</v>
      </c>
      <c r="I559">
        <f t="shared" si="54"/>
        <v>2013</v>
      </c>
      <c r="J559">
        <f t="shared" si="55"/>
        <v>10</v>
      </c>
      <c r="K559">
        <f t="shared" si="56"/>
        <v>14</v>
      </c>
      <c r="L559" t="str">
        <f>IF(H559="FUERA DE TIEMPO",K559-VLOOKUP(B559,Ejercicios!$J$2:$K$4,2)," ")</f>
        <v xml:space="preserve"> </v>
      </c>
    </row>
    <row r="560" spans="1:12" x14ac:dyDescent="0.25">
      <c r="A560" t="s">
        <v>880</v>
      </c>
      <c r="B560" t="s">
        <v>7</v>
      </c>
      <c r="C560" s="2" t="s">
        <v>228</v>
      </c>
      <c r="D560" s="2">
        <v>40946</v>
      </c>
      <c r="F560" t="str">
        <f t="shared" si="52"/>
        <v>Dept1</v>
      </c>
      <c r="G560" s="10">
        <f>VLOOKUP(B560,Ejercicios!$J$2:$K$4,2)+C560</f>
        <v>40951</v>
      </c>
      <c r="H560" t="str">
        <f t="shared" si="53"/>
        <v>A TIEMPO</v>
      </c>
      <c r="I560">
        <f t="shared" si="54"/>
        <v>2012</v>
      </c>
      <c r="J560">
        <f t="shared" si="55"/>
        <v>1</v>
      </c>
      <c r="K560">
        <f t="shared" si="56"/>
        <v>10</v>
      </c>
      <c r="L560" t="str">
        <f>IF(H560="FUERA DE TIEMPO",K560-VLOOKUP(B560,Ejercicios!$J$2:$K$4,2)," ")</f>
        <v xml:space="preserve"> </v>
      </c>
    </row>
    <row r="561" spans="1:12" x14ac:dyDescent="0.25">
      <c r="A561" t="s">
        <v>295</v>
      </c>
      <c r="B561" t="s">
        <v>5</v>
      </c>
      <c r="C561" s="2">
        <v>40951</v>
      </c>
      <c r="D561" s="2">
        <v>40954</v>
      </c>
      <c r="F561" t="str">
        <f t="shared" si="52"/>
        <v>Dept1</v>
      </c>
      <c r="G561" s="10">
        <f>VLOOKUP(B561,Ejercicios!$J$2:$K$4,2)+C561</f>
        <v>40956</v>
      </c>
      <c r="H561" t="str">
        <f t="shared" si="53"/>
        <v>A TIEMPO</v>
      </c>
      <c r="I561">
        <f t="shared" si="54"/>
        <v>2012</v>
      </c>
      <c r="J561">
        <f t="shared" si="55"/>
        <v>2</v>
      </c>
      <c r="K561">
        <f t="shared" si="56"/>
        <v>3</v>
      </c>
      <c r="L561" t="str">
        <f>IF(H561="FUERA DE TIEMPO",K561-VLOOKUP(B561,Ejercicios!$J$2:$K$4,2)," ")</f>
        <v xml:space="preserve"> </v>
      </c>
    </row>
    <row r="562" spans="1:12" x14ac:dyDescent="0.25">
      <c r="A562" t="s">
        <v>881</v>
      </c>
      <c r="B562" t="s">
        <v>5</v>
      </c>
      <c r="C562" s="2">
        <v>41433</v>
      </c>
      <c r="D562" s="2">
        <v>41437</v>
      </c>
      <c r="F562" t="str">
        <f t="shared" si="52"/>
        <v>Dept2</v>
      </c>
      <c r="G562" s="10">
        <f>VLOOKUP(B562,Ejercicios!$J$2:$K$4,2)+C562</f>
        <v>41438</v>
      </c>
      <c r="H562" t="str">
        <f t="shared" si="53"/>
        <v>A TIEMPO</v>
      </c>
      <c r="I562">
        <f t="shared" si="54"/>
        <v>2013</v>
      </c>
      <c r="J562">
        <f t="shared" si="55"/>
        <v>6</v>
      </c>
      <c r="K562">
        <f t="shared" si="56"/>
        <v>4</v>
      </c>
      <c r="L562" t="str">
        <f>IF(H562="FUERA DE TIEMPO",K562-VLOOKUP(B562,Ejercicios!$J$2:$K$4,2)," ")</f>
        <v xml:space="preserve"> </v>
      </c>
    </row>
    <row r="563" spans="1:12" x14ac:dyDescent="0.25">
      <c r="A563" t="s">
        <v>882</v>
      </c>
      <c r="B563" t="s">
        <v>8</v>
      </c>
      <c r="C563" s="2">
        <v>41463</v>
      </c>
      <c r="D563" s="2">
        <v>41465</v>
      </c>
      <c r="F563" t="str">
        <f t="shared" si="52"/>
        <v>Dept1</v>
      </c>
      <c r="G563" s="10">
        <f>VLOOKUP(B563,Ejercicios!$J$2:$K$4,2)+C563</f>
        <v>41468</v>
      </c>
      <c r="H563" t="str">
        <f t="shared" si="53"/>
        <v>A TIEMPO</v>
      </c>
      <c r="I563">
        <f t="shared" si="54"/>
        <v>2013</v>
      </c>
      <c r="J563">
        <f t="shared" si="55"/>
        <v>7</v>
      </c>
      <c r="K563">
        <f t="shared" si="56"/>
        <v>2</v>
      </c>
      <c r="L563" t="str">
        <f>IF(H563="FUERA DE TIEMPO",K563-VLOOKUP(B563,Ejercicios!$J$2:$K$4,2)," ")</f>
        <v xml:space="preserve"> </v>
      </c>
    </row>
    <row r="564" spans="1:12" x14ac:dyDescent="0.25">
      <c r="A564" t="s">
        <v>883</v>
      </c>
      <c r="B564" t="s">
        <v>7</v>
      </c>
      <c r="C564" s="2">
        <v>41397</v>
      </c>
      <c r="D564" s="2">
        <v>41446</v>
      </c>
      <c r="F564" t="str">
        <f t="shared" si="52"/>
        <v>Dept1</v>
      </c>
      <c r="G564" s="10">
        <f>VLOOKUP(B564,Ejercicios!$J$2:$K$4,2)+C564</f>
        <v>41412</v>
      </c>
      <c r="H564" t="str">
        <f t="shared" si="53"/>
        <v>FUERA DE TIEMPO</v>
      </c>
      <c r="I564">
        <f t="shared" si="54"/>
        <v>2013</v>
      </c>
      <c r="J564">
        <f t="shared" si="55"/>
        <v>5</v>
      </c>
      <c r="K564">
        <f t="shared" si="56"/>
        <v>49</v>
      </c>
      <c r="L564">
        <f>IF(H564="FUERA DE TIEMPO",K564-VLOOKUP(B564,Ejercicios!$J$2:$K$4,2)," ")</f>
        <v>34</v>
      </c>
    </row>
    <row r="565" spans="1:12" x14ac:dyDescent="0.25">
      <c r="A565" t="s">
        <v>884</v>
      </c>
      <c r="B565" t="s">
        <v>8</v>
      </c>
      <c r="C565" s="2" t="s">
        <v>191</v>
      </c>
      <c r="D565" s="2">
        <v>41578</v>
      </c>
      <c r="F565" t="str">
        <f t="shared" si="52"/>
        <v>Dept2</v>
      </c>
      <c r="G565" s="10">
        <f>VLOOKUP(B565,Ejercicios!$J$2:$K$4,2)+C565</f>
        <v>41549</v>
      </c>
      <c r="H565" t="str">
        <f t="shared" si="53"/>
        <v>FUERA DE TIEMPO</v>
      </c>
      <c r="I565">
        <f t="shared" si="54"/>
        <v>2013</v>
      </c>
      <c r="J565">
        <f t="shared" si="55"/>
        <v>9</v>
      </c>
      <c r="K565">
        <f t="shared" si="56"/>
        <v>34</v>
      </c>
      <c r="L565">
        <f>IF(H565="FUERA DE TIEMPO",K565-VLOOKUP(B565,Ejercicios!$J$2:$K$4,2)," ")</f>
        <v>29</v>
      </c>
    </row>
    <row r="566" spans="1:12" x14ac:dyDescent="0.25">
      <c r="A566" t="s">
        <v>885</v>
      </c>
      <c r="B566" t="s">
        <v>5</v>
      </c>
      <c r="C566" s="1" t="s">
        <v>82</v>
      </c>
      <c r="D566" s="2">
        <v>41087</v>
      </c>
      <c r="F566" t="str">
        <f t="shared" si="52"/>
        <v>Dept5</v>
      </c>
      <c r="G566" s="10">
        <f>VLOOKUP(B566,Ejercicios!$J$2:$K$4,2)+C566</f>
        <v>41092</v>
      </c>
      <c r="H566" t="str">
        <f t="shared" si="53"/>
        <v>A TIEMPO</v>
      </c>
      <c r="I566">
        <f t="shared" si="54"/>
        <v>2012</v>
      </c>
      <c r="J566">
        <f t="shared" si="55"/>
        <v>6</v>
      </c>
      <c r="K566">
        <f t="shared" si="56"/>
        <v>0</v>
      </c>
      <c r="L566" t="str">
        <f>IF(H566="FUERA DE TIEMPO",K566-VLOOKUP(B566,Ejercicios!$J$2:$K$4,2)," ")</f>
        <v xml:space="preserve"> </v>
      </c>
    </row>
    <row r="567" spans="1:12" x14ac:dyDescent="0.25">
      <c r="A567" t="s">
        <v>886</v>
      </c>
      <c r="B567" t="s">
        <v>7</v>
      </c>
      <c r="C567" s="1" t="s">
        <v>168</v>
      </c>
      <c r="D567" s="2">
        <v>41296</v>
      </c>
      <c r="F567" t="str">
        <f t="shared" si="52"/>
        <v>Dept6</v>
      </c>
      <c r="G567" s="10">
        <f>VLOOKUP(B567,Ejercicios!$J$2:$K$4,2)+C567</f>
        <v>41277</v>
      </c>
      <c r="H567" t="str">
        <f t="shared" si="53"/>
        <v>FUERA DE TIEMPO</v>
      </c>
      <c r="I567">
        <f t="shared" si="54"/>
        <v>2012</v>
      </c>
      <c r="J567">
        <f t="shared" si="55"/>
        <v>12</v>
      </c>
      <c r="K567">
        <f t="shared" si="56"/>
        <v>34</v>
      </c>
      <c r="L567">
        <f>IF(H567="FUERA DE TIEMPO",K567-VLOOKUP(B567,Ejercicios!$J$2:$K$4,2)," ")</f>
        <v>19</v>
      </c>
    </row>
    <row r="568" spans="1:12" x14ac:dyDescent="0.25">
      <c r="A568" t="s">
        <v>887</v>
      </c>
      <c r="B568" t="s">
        <v>5</v>
      </c>
      <c r="C568" s="2">
        <v>41493</v>
      </c>
      <c r="D568" s="2">
        <v>41499</v>
      </c>
      <c r="F568" t="str">
        <f t="shared" si="52"/>
        <v>Dept3</v>
      </c>
      <c r="G568" s="10">
        <f>VLOOKUP(B568,Ejercicios!$J$2:$K$4,2)+C568</f>
        <v>41498</v>
      </c>
      <c r="H568" t="str">
        <f t="shared" si="53"/>
        <v>FUERA DE TIEMPO</v>
      </c>
      <c r="I568">
        <f t="shared" si="54"/>
        <v>2013</v>
      </c>
      <c r="J568">
        <f t="shared" si="55"/>
        <v>8</v>
      </c>
      <c r="K568">
        <f t="shared" si="56"/>
        <v>6</v>
      </c>
      <c r="L568">
        <f>IF(H568="FUERA DE TIEMPO",K568-VLOOKUP(B568,Ejercicios!$J$2:$K$4,2)," ")</f>
        <v>1</v>
      </c>
    </row>
    <row r="569" spans="1:12" x14ac:dyDescent="0.25">
      <c r="A569" t="s">
        <v>888</v>
      </c>
      <c r="B569" t="s">
        <v>7</v>
      </c>
      <c r="C569" s="2">
        <v>41459</v>
      </c>
      <c r="D569" s="2">
        <v>41460</v>
      </c>
      <c r="F569" t="str">
        <f t="shared" si="52"/>
        <v>Dept6</v>
      </c>
      <c r="G569" s="10">
        <f>VLOOKUP(B569,Ejercicios!$J$2:$K$4,2)+C569</f>
        <v>41474</v>
      </c>
      <c r="H569" t="str">
        <f t="shared" si="53"/>
        <v>A TIEMPO</v>
      </c>
      <c r="I569">
        <f t="shared" si="54"/>
        <v>2013</v>
      </c>
      <c r="J569">
        <f t="shared" si="55"/>
        <v>7</v>
      </c>
      <c r="K569">
        <f t="shared" si="56"/>
        <v>1</v>
      </c>
      <c r="L569" t="str">
        <f>IF(H569="FUERA DE TIEMPO",K569-VLOOKUP(B569,Ejercicios!$J$2:$K$4,2)," ")</f>
        <v xml:space="preserve"> </v>
      </c>
    </row>
    <row r="570" spans="1:12" x14ac:dyDescent="0.25">
      <c r="A570" t="s">
        <v>889</v>
      </c>
      <c r="B570" t="s">
        <v>8</v>
      </c>
      <c r="C570" s="2" t="s">
        <v>29</v>
      </c>
      <c r="D570" s="2">
        <v>41044</v>
      </c>
      <c r="F570" t="str">
        <f t="shared" si="52"/>
        <v>Dept6</v>
      </c>
      <c r="G570" s="10">
        <f>VLOOKUP(B570,Ejercicios!$J$2:$K$4,2)+C570</f>
        <v>41048</v>
      </c>
      <c r="H570" t="str">
        <f t="shared" si="53"/>
        <v>A TIEMPO</v>
      </c>
      <c r="I570">
        <f t="shared" si="54"/>
        <v>2012</v>
      </c>
      <c r="J570">
        <f t="shared" si="55"/>
        <v>5</v>
      </c>
      <c r="K570">
        <f t="shared" si="56"/>
        <v>1</v>
      </c>
      <c r="L570" t="str">
        <f>IF(H570="FUERA DE TIEMPO",K570-VLOOKUP(B570,Ejercicios!$J$2:$K$4,2)," ")</f>
        <v xml:space="preserve"> </v>
      </c>
    </row>
    <row r="571" spans="1:12" x14ac:dyDescent="0.25">
      <c r="A571" t="s">
        <v>890</v>
      </c>
      <c r="B571" t="s">
        <v>8</v>
      </c>
      <c r="C571" s="2" t="s">
        <v>161</v>
      </c>
      <c r="D571" s="2">
        <v>41253</v>
      </c>
      <c r="F571" t="str">
        <f t="shared" si="52"/>
        <v>Dept4</v>
      </c>
      <c r="G571" s="10">
        <f>VLOOKUP(B571,Ejercicios!$J$2:$K$4,2)+C571</f>
        <v>41247</v>
      </c>
      <c r="H571" t="str">
        <f t="shared" si="53"/>
        <v>FUERA DE TIEMPO</v>
      </c>
      <c r="I571">
        <f t="shared" si="54"/>
        <v>2012</v>
      </c>
      <c r="J571">
        <f t="shared" si="55"/>
        <v>11</v>
      </c>
      <c r="K571">
        <f t="shared" si="56"/>
        <v>11</v>
      </c>
      <c r="L571">
        <f>IF(H571="FUERA DE TIEMPO",K571-VLOOKUP(B571,Ejercicios!$J$2:$K$4,2)," ")</f>
        <v>6</v>
      </c>
    </row>
    <row r="572" spans="1:12" x14ac:dyDescent="0.25">
      <c r="A572" t="s">
        <v>891</v>
      </c>
      <c r="B572" t="s">
        <v>8</v>
      </c>
      <c r="C572" s="2">
        <v>40946</v>
      </c>
      <c r="D572" s="2">
        <v>40987</v>
      </c>
      <c r="F572" t="str">
        <f t="shared" si="52"/>
        <v>Dept1</v>
      </c>
      <c r="G572" s="10">
        <f>VLOOKUP(B572,Ejercicios!$J$2:$K$4,2)+C572</f>
        <v>40951</v>
      </c>
      <c r="H572" t="str">
        <f t="shared" si="53"/>
        <v>FUERA DE TIEMPO</v>
      </c>
      <c r="I572">
        <f t="shared" si="54"/>
        <v>2012</v>
      </c>
      <c r="J572">
        <f t="shared" si="55"/>
        <v>2</v>
      </c>
      <c r="K572">
        <f t="shared" si="56"/>
        <v>41</v>
      </c>
      <c r="L572">
        <f>IF(H572="FUERA DE TIEMPO",K572-VLOOKUP(B572,Ejercicios!$J$2:$K$4,2)," ")</f>
        <v>36</v>
      </c>
    </row>
    <row r="573" spans="1:12" x14ac:dyDescent="0.25">
      <c r="A573" t="s">
        <v>892</v>
      </c>
      <c r="B573" t="s">
        <v>7</v>
      </c>
      <c r="C573" s="2">
        <v>41066</v>
      </c>
      <c r="D573" s="2">
        <v>41070</v>
      </c>
      <c r="F573" t="str">
        <f t="shared" si="52"/>
        <v>Dept2</v>
      </c>
      <c r="G573" s="10">
        <f>VLOOKUP(B573,Ejercicios!$J$2:$K$4,2)+C573</f>
        <v>41081</v>
      </c>
      <c r="H573" t="str">
        <f t="shared" si="53"/>
        <v>A TIEMPO</v>
      </c>
      <c r="I573">
        <f t="shared" si="54"/>
        <v>2012</v>
      </c>
      <c r="J573">
        <f t="shared" si="55"/>
        <v>6</v>
      </c>
      <c r="K573">
        <f t="shared" si="56"/>
        <v>4</v>
      </c>
      <c r="L573" t="str">
        <f>IF(H573="FUERA DE TIEMPO",K573-VLOOKUP(B573,Ejercicios!$J$2:$K$4,2)," ")</f>
        <v xml:space="preserve"> </v>
      </c>
    </row>
    <row r="574" spans="1:12" x14ac:dyDescent="0.25">
      <c r="A574" t="s">
        <v>893</v>
      </c>
      <c r="B574" t="s">
        <v>5</v>
      </c>
      <c r="C574" s="2">
        <v>41520</v>
      </c>
      <c r="D574" s="2">
        <v>41530</v>
      </c>
      <c r="F574" t="str">
        <f t="shared" si="52"/>
        <v>Dept5</v>
      </c>
      <c r="G574" s="10">
        <f>VLOOKUP(B574,Ejercicios!$J$2:$K$4,2)+C574</f>
        <v>41525</v>
      </c>
      <c r="H574" t="str">
        <f t="shared" si="53"/>
        <v>FUERA DE TIEMPO</v>
      </c>
      <c r="I574">
        <f t="shared" si="54"/>
        <v>2013</v>
      </c>
      <c r="J574">
        <f t="shared" si="55"/>
        <v>9</v>
      </c>
      <c r="K574">
        <f t="shared" si="56"/>
        <v>10</v>
      </c>
      <c r="L574">
        <f>IF(H574="FUERA DE TIEMPO",K574-VLOOKUP(B574,Ejercicios!$J$2:$K$4,2)," ")</f>
        <v>5</v>
      </c>
    </row>
    <row r="575" spans="1:12" x14ac:dyDescent="0.25">
      <c r="A575" t="s">
        <v>894</v>
      </c>
      <c r="B575" t="s">
        <v>5</v>
      </c>
      <c r="C575" s="2" t="s">
        <v>45</v>
      </c>
      <c r="D575" s="2">
        <v>41629</v>
      </c>
      <c r="F575" t="str">
        <f t="shared" si="52"/>
        <v>Dept5</v>
      </c>
      <c r="G575" s="10">
        <f>VLOOKUP(B575,Ejercicios!$J$2:$K$4,2)+C575</f>
        <v>41631</v>
      </c>
      <c r="H575" t="str">
        <f t="shared" si="53"/>
        <v>A TIEMPO</v>
      </c>
      <c r="I575">
        <f t="shared" si="54"/>
        <v>2013</v>
      </c>
      <c r="J575">
        <f t="shared" si="55"/>
        <v>12</v>
      </c>
      <c r="K575">
        <f t="shared" si="56"/>
        <v>3</v>
      </c>
      <c r="L575" t="str">
        <f>IF(H575="FUERA DE TIEMPO",K575-VLOOKUP(B575,Ejercicios!$J$2:$K$4,2)," ")</f>
        <v xml:space="preserve"> </v>
      </c>
    </row>
    <row r="576" spans="1:12" x14ac:dyDescent="0.25">
      <c r="A576" t="s">
        <v>895</v>
      </c>
      <c r="B576" t="s">
        <v>7</v>
      </c>
      <c r="C576" s="2" t="s">
        <v>161</v>
      </c>
      <c r="D576" s="2">
        <v>41245</v>
      </c>
      <c r="F576" t="str">
        <f t="shared" si="52"/>
        <v>Dept4</v>
      </c>
      <c r="G576" s="10">
        <f>VLOOKUP(B576,Ejercicios!$J$2:$K$4,2)+C576</f>
        <v>41257</v>
      </c>
      <c r="H576" t="str">
        <f t="shared" si="53"/>
        <v>A TIEMPO</v>
      </c>
      <c r="I576">
        <f t="shared" si="54"/>
        <v>2012</v>
      </c>
      <c r="J576">
        <f t="shared" si="55"/>
        <v>11</v>
      </c>
      <c r="K576">
        <f t="shared" si="56"/>
        <v>3</v>
      </c>
      <c r="L576" t="str">
        <f>IF(H576="FUERA DE TIEMPO",K576-VLOOKUP(B576,Ejercicios!$J$2:$K$4,2)," ")</f>
        <v xml:space="preserve"> </v>
      </c>
    </row>
    <row r="577" spans="1:12" x14ac:dyDescent="0.25">
      <c r="A577" t="s">
        <v>896</v>
      </c>
      <c r="B577" t="s">
        <v>8</v>
      </c>
      <c r="C577" s="2">
        <v>41402</v>
      </c>
      <c r="D577" s="2">
        <v>41420</v>
      </c>
      <c r="F577" t="str">
        <f t="shared" si="52"/>
        <v>Dept2</v>
      </c>
      <c r="G577" s="10">
        <f>VLOOKUP(B577,Ejercicios!$J$2:$K$4,2)+C577</f>
        <v>41407</v>
      </c>
      <c r="H577" t="str">
        <f t="shared" si="53"/>
        <v>FUERA DE TIEMPO</v>
      </c>
      <c r="I577">
        <f t="shared" si="54"/>
        <v>2013</v>
      </c>
      <c r="J577">
        <f t="shared" si="55"/>
        <v>5</v>
      </c>
      <c r="K577">
        <f t="shared" si="56"/>
        <v>18</v>
      </c>
      <c r="L577">
        <f>IF(H577="FUERA DE TIEMPO",K577-VLOOKUP(B577,Ejercicios!$J$2:$K$4,2)," ")</f>
        <v>13</v>
      </c>
    </row>
    <row r="578" spans="1:12" x14ac:dyDescent="0.25">
      <c r="A578" t="s">
        <v>897</v>
      </c>
      <c r="B578" t="s">
        <v>7</v>
      </c>
      <c r="C578" s="2">
        <v>41251</v>
      </c>
      <c r="D578" s="2">
        <v>41252</v>
      </c>
      <c r="F578" t="str">
        <f t="shared" si="52"/>
        <v>Dept4</v>
      </c>
      <c r="G578" s="10">
        <f>VLOOKUP(B578,Ejercicios!$J$2:$K$4,2)+C578</f>
        <v>41266</v>
      </c>
      <c r="H578" t="str">
        <f t="shared" si="53"/>
        <v>A TIEMPO</v>
      </c>
      <c r="I578">
        <f t="shared" si="54"/>
        <v>2012</v>
      </c>
      <c r="J578">
        <f t="shared" si="55"/>
        <v>12</v>
      </c>
      <c r="K578">
        <f t="shared" si="56"/>
        <v>1</v>
      </c>
      <c r="L578" t="str">
        <f>IF(H578="FUERA DE TIEMPO",K578-VLOOKUP(B578,Ejercicios!$J$2:$K$4,2)," ")</f>
        <v xml:space="preserve"> </v>
      </c>
    </row>
    <row r="579" spans="1:12" x14ac:dyDescent="0.25">
      <c r="A579" t="s">
        <v>898</v>
      </c>
      <c r="B579" t="s">
        <v>8</v>
      </c>
      <c r="C579" s="2">
        <v>41613</v>
      </c>
      <c r="D579" s="2">
        <v>41617</v>
      </c>
      <c r="F579" t="str">
        <f t="shared" ref="F579:F642" si="57">LEFT(A579,5)</f>
        <v>Dept4</v>
      </c>
      <c r="G579" s="10">
        <f>VLOOKUP(B579,Ejercicios!$J$2:$K$4,2)+C579</f>
        <v>41618</v>
      </c>
      <c r="H579" t="str">
        <f t="shared" ref="H579:H642" si="58">IF(G579&gt;=D579,"A TIEMPO","FUERA DE TIEMPO")</f>
        <v>A TIEMPO</v>
      </c>
      <c r="I579">
        <f t="shared" ref="I579:I642" si="59">YEAR(C579)</f>
        <v>2013</v>
      </c>
      <c r="J579">
        <f t="shared" ref="J579:J642" si="60">MONTH(C579)</f>
        <v>12</v>
      </c>
      <c r="K579">
        <f t="shared" ref="K579:K642" si="61">D579-C579</f>
        <v>4</v>
      </c>
      <c r="L579" t="str">
        <f>IF(H579="FUERA DE TIEMPO",K579-VLOOKUP(B579,Ejercicios!$J$2:$K$4,2)," ")</f>
        <v xml:space="preserve"> </v>
      </c>
    </row>
    <row r="580" spans="1:12" x14ac:dyDescent="0.25">
      <c r="A580" t="s">
        <v>899</v>
      </c>
      <c r="B580" t="s">
        <v>7</v>
      </c>
      <c r="C580" s="2" t="s">
        <v>180</v>
      </c>
      <c r="D580" s="2">
        <v>41564</v>
      </c>
      <c r="F580" t="str">
        <f t="shared" si="57"/>
        <v>Dept5</v>
      </c>
      <c r="G580" s="10">
        <f>VLOOKUP(B580,Ejercicios!$J$2:$K$4,2)+C580</f>
        <v>41579</v>
      </c>
      <c r="H580" t="str">
        <f t="shared" si="58"/>
        <v>A TIEMPO</v>
      </c>
      <c r="I580">
        <f t="shared" si="59"/>
        <v>2013</v>
      </c>
      <c r="J580">
        <f t="shared" si="60"/>
        <v>10</v>
      </c>
      <c r="K580">
        <f t="shared" si="61"/>
        <v>0</v>
      </c>
      <c r="L580" t="str">
        <f>IF(H580="FUERA DE TIEMPO",K580-VLOOKUP(B580,Ejercicios!$J$2:$K$4,2)," ")</f>
        <v xml:space="preserve"> </v>
      </c>
    </row>
    <row r="581" spans="1:12" x14ac:dyDescent="0.25">
      <c r="A581" t="s">
        <v>900</v>
      </c>
      <c r="B581" t="s">
        <v>7</v>
      </c>
      <c r="C581" s="2" t="s">
        <v>80</v>
      </c>
      <c r="D581" s="2">
        <v>41180</v>
      </c>
      <c r="F581" t="str">
        <f t="shared" si="57"/>
        <v>Dept3</v>
      </c>
      <c r="G581" s="10">
        <f>VLOOKUP(B581,Ejercicios!$J$2:$K$4,2)+C581</f>
        <v>41191</v>
      </c>
      <c r="H581" t="str">
        <f t="shared" si="58"/>
        <v>A TIEMPO</v>
      </c>
      <c r="I581">
        <f t="shared" si="59"/>
        <v>2012</v>
      </c>
      <c r="J581">
        <f t="shared" si="60"/>
        <v>9</v>
      </c>
      <c r="K581">
        <f t="shared" si="61"/>
        <v>4</v>
      </c>
      <c r="L581" t="str">
        <f>IF(H581="FUERA DE TIEMPO",K581-VLOOKUP(B581,Ejercicios!$J$2:$K$4,2)," ")</f>
        <v xml:space="preserve"> </v>
      </c>
    </row>
    <row r="582" spans="1:12" x14ac:dyDescent="0.25">
      <c r="A582" t="s">
        <v>901</v>
      </c>
      <c r="B582" t="s">
        <v>8</v>
      </c>
      <c r="C582" s="1" t="s">
        <v>91</v>
      </c>
      <c r="D582" s="2">
        <v>41255</v>
      </c>
      <c r="F582" t="str">
        <f t="shared" si="57"/>
        <v>Dept3</v>
      </c>
      <c r="G582" s="10">
        <f>VLOOKUP(B582,Ejercicios!$J$2:$K$4,2)+C582</f>
        <v>41239</v>
      </c>
      <c r="H582" t="str">
        <f t="shared" si="58"/>
        <v>FUERA DE TIEMPO</v>
      </c>
      <c r="I582">
        <f t="shared" si="59"/>
        <v>2012</v>
      </c>
      <c r="J582">
        <f t="shared" si="60"/>
        <v>11</v>
      </c>
      <c r="K582">
        <f t="shared" si="61"/>
        <v>21</v>
      </c>
      <c r="L582">
        <f>IF(H582="FUERA DE TIEMPO",K582-VLOOKUP(B582,Ejercicios!$J$2:$K$4,2)," ")</f>
        <v>16</v>
      </c>
    </row>
    <row r="583" spans="1:12" x14ac:dyDescent="0.25">
      <c r="A583" t="s">
        <v>902</v>
      </c>
      <c r="B583" t="s">
        <v>7</v>
      </c>
      <c r="C583" s="1" t="s">
        <v>110</v>
      </c>
      <c r="D583" s="2">
        <v>41332</v>
      </c>
      <c r="F583" t="str">
        <f t="shared" si="57"/>
        <v>Dept2</v>
      </c>
      <c r="G583" s="10">
        <f>VLOOKUP(B583,Ejercicios!$J$2:$K$4,2)+C583</f>
        <v>41338</v>
      </c>
      <c r="H583" t="str">
        <f t="shared" si="58"/>
        <v>A TIEMPO</v>
      </c>
      <c r="I583">
        <f t="shared" si="59"/>
        <v>2013</v>
      </c>
      <c r="J583">
        <f t="shared" si="60"/>
        <v>2</v>
      </c>
      <c r="K583">
        <f t="shared" si="61"/>
        <v>9</v>
      </c>
      <c r="L583" t="str">
        <f>IF(H583="FUERA DE TIEMPO",K583-VLOOKUP(B583,Ejercicios!$J$2:$K$4,2)," ")</f>
        <v xml:space="preserve"> </v>
      </c>
    </row>
    <row r="584" spans="1:12" x14ac:dyDescent="0.25">
      <c r="A584" t="s">
        <v>903</v>
      </c>
      <c r="B584" t="s">
        <v>8</v>
      </c>
      <c r="C584" s="2">
        <v>41061</v>
      </c>
      <c r="D584" s="2">
        <v>41081</v>
      </c>
      <c r="F584" t="str">
        <f t="shared" si="57"/>
        <v>Dept5</v>
      </c>
      <c r="G584" s="10">
        <f>VLOOKUP(B584,Ejercicios!$J$2:$K$4,2)+C584</f>
        <v>41066</v>
      </c>
      <c r="H584" t="str">
        <f t="shared" si="58"/>
        <v>FUERA DE TIEMPO</v>
      </c>
      <c r="I584">
        <f t="shared" si="59"/>
        <v>2012</v>
      </c>
      <c r="J584">
        <f t="shared" si="60"/>
        <v>6</v>
      </c>
      <c r="K584">
        <f t="shared" si="61"/>
        <v>20</v>
      </c>
      <c r="L584">
        <f>IF(H584="FUERA DE TIEMPO",K584-VLOOKUP(B584,Ejercicios!$J$2:$K$4,2)," ")</f>
        <v>15</v>
      </c>
    </row>
    <row r="585" spans="1:12" x14ac:dyDescent="0.25">
      <c r="A585" t="s">
        <v>904</v>
      </c>
      <c r="B585" t="s">
        <v>7</v>
      </c>
      <c r="C585" s="2" t="s">
        <v>216</v>
      </c>
      <c r="D585" s="2">
        <v>41522</v>
      </c>
      <c r="F585" t="str">
        <f t="shared" si="57"/>
        <v>Dept6</v>
      </c>
      <c r="G585" s="10">
        <f>VLOOKUP(B585,Ejercicios!$J$2:$K$4,2)+C585</f>
        <v>41519</v>
      </c>
      <c r="H585" t="str">
        <f t="shared" si="58"/>
        <v>FUERA DE TIEMPO</v>
      </c>
      <c r="I585">
        <f t="shared" si="59"/>
        <v>2013</v>
      </c>
      <c r="J585">
        <f t="shared" si="60"/>
        <v>8</v>
      </c>
      <c r="K585">
        <f t="shared" si="61"/>
        <v>18</v>
      </c>
      <c r="L585">
        <f>IF(H585="FUERA DE TIEMPO",K585-VLOOKUP(B585,Ejercicios!$J$2:$K$4,2)," ")</f>
        <v>3</v>
      </c>
    </row>
    <row r="586" spans="1:12" x14ac:dyDescent="0.25">
      <c r="A586" t="s">
        <v>905</v>
      </c>
      <c r="B586" t="s">
        <v>8</v>
      </c>
      <c r="C586" s="2">
        <v>41526</v>
      </c>
      <c r="D586" s="2">
        <v>41530</v>
      </c>
      <c r="F586" t="str">
        <f t="shared" si="57"/>
        <v>Dept2</v>
      </c>
      <c r="G586" s="10">
        <f>VLOOKUP(B586,Ejercicios!$J$2:$K$4,2)+C586</f>
        <v>41531</v>
      </c>
      <c r="H586" t="str">
        <f t="shared" si="58"/>
        <v>A TIEMPO</v>
      </c>
      <c r="I586">
        <f t="shared" si="59"/>
        <v>2013</v>
      </c>
      <c r="J586">
        <f t="shared" si="60"/>
        <v>9</v>
      </c>
      <c r="K586">
        <f t="shared" si="61"/>
        <v>4</v>
      </c>
      <c r="L586" t="str">
        <f>IF(H586="FUERA DE TIEMPO",K586-VLOOKUP(B586,Ejercicios!$J$2:$K$4,2)," ")</f>
        <v xml:space="preserve"> </v>
      </c>
    </row>
    <row r="587" spans="1:12" x14ac:dyDescent="0.25">
      <c r="A587" t="s">
        <v>906</v>
      </c>
      <c r="B587" t="s">
        <v>5</v>
      </c>
      <c r="C587" s="1" t="s">
        <v>73</v>
      </c>
      <c r="D587" s="2">
        <v>41079</v>
      </c>
      <c r="F587" t="str">
        <f t="shared" si="57"/>
        <v>Dept3</v>
      </c>
      <c r="G587" s="10">
        <f>VLOOKUP(B587,Ejercicios!$J$2:$K$4,2)+C587</f>
        <v>41084</v>
      </c>
      <c r="H587" t="str">
        <f t="shared" si="58"/>
        <v>A TIEMPO</v>
      </c>
      <c r="I587">
        <f t="shared" si="59"/>
        <v>2012</v>
      </c>
      <c r="J587">
        <f t="shared" si="60"/>
        <v>6</v>
      </c>
      <c r="K587">
        <f t="shared" si="61"/>
        <v>0</v>
      </c>
      <c r="L587" t="str">
        <f>IF(H587="FUERA DE TIEMPO",K587-VLOOKUP(B587,Ejercicios!$J$2:$K$4,2)," ")</f>
        <v xml:space="preserve"> </v>
      </c>
    </row>
    <row r="588" spans="1:12" x14ac:dyDescent="0.25">
      <c r="A588" t="s">
        <v>907</v>
      </c>
      <c r="B588" t="s">
        <v>7</v>
      </c>
      <c r="C588" s="2">
        <v>41071</v>
      </c>
      <c r="D588" s="2">
        <v>41112</v>
      </c>
      <c r="F588" t="str">
        <f t="shared" si="57"/>
        <v>Dept5</v>
      </c>
      <c r="G588" s="10">
        <f>VLOOKUP(B588,Ejercicios!$J$2:$K$4,2)+C588</f>
        <v>41086</v>
      </c>
      <c r="H588" t="str">
        <f t="shared" si="58"/>
        <v>FUERA DE TIEMPO</v>
      </c>
      <c r="I588">
        <f t="shared" si="59"/>
        <v>2012</v>
      </c>
      <c r="J588">
        <f t="shared" si="60"/>
        <v>6</v>
      </c>
      <c r="K588">
        <f t="shared" si="61"/>
        <v>41</v>
      </c>
      <c r="L588">
        <f>IF(H588="FUERA DE TIEMPO",K588-VLOOKUP(B588,Ejercicios!$J$2:$K$4,2)," ")</f>
        <v>26</v>
      </c>
    </row>
    <row r="589" spans="1:12" x14ac:dyDescent="0.25">
      <c r="A589" t="s">
        <v>908</v>
      </c>
      <c r="B589" t="s">
        <v>7</v>
      </c>
      <c r="C589" s="1" t="s">
        <v>109</v>
      </c>
      <c r="D589" s="2">
        <v>41442</v>
      </c>
      <c r="F589" t="str">
        <f t="shared" si="57"/>
        <v>Dept3</v>
      </c>
      <c r="G589" s="10">
        <f>VLOOKUP(B589,Ejercicios!$J$2:$K$4,2)+C589</f>
        <v>41455</v>
      </c>
      <c r="H589" t="str">
        <f t="shared" si="58"/>
        <v>A TIEMPO</v>
      </c>
      <c r="I589">
        <f t="shared" si="59"/>
        <v>2013</v>
      </c>
      <c r="J589">
        <f t="shared" si="60"/>
        <v>6</v>
      </c>
      <c r="K589">
        <f t="shared" si="61"/>
        <v>2</v>
      </c>
      <c r="L589" t="str">
        <f>IF(H589="FUERA DE TIEMPO",K589-VLOOKUP(B589,Ejercicios!$J$2:$K$4,2)," ")</f>
        <v xml:space="preserve"> </v>
      </c>
    </row>
    <row r="590" spans="1:12" x14ac:dyDescent="0.25">
      <c r="A590" t="s">
        <v>909</v>
      </c>
      <c r="B590" t="s">
        <v>8</v>
      </c>
      <c r="C590" s="2">
        <v>41309</v>
      </c>
      <c r="D590" s="2">
        <v>41343</v>
      </c>
      <c r="F590" t="str">
        <f t="shared" si="57"/>
        <v>Dept3</v>
      </c>
      <c r="G590" s="10">
        <f>VLOOKUP(B590,Ejercicios!$J$2:$K$4,2)+C590</f>
        <v>41314</v>
      </c>
      <c r="H590" t="str">
        <f t="shared" si="58"/>
        <v>FUERA DE TIEMPO</v>
      </c>
      <c r="I590">
        <f t="shared" si="59"/>
        <v>2013</v>
      </c>
      <c r="J590">
        <f t="shared" si="60"/>
        <v>2</v>
      </c>
      <c r="K590">
        <f t="shared" si="61"/>
        <v>34</v>
      </c>
      <c r="L590">
        <f>IF(H590="FUERA DE TIEMPO",K590-VLOOKUP(B590,Ejercicios!$J$2:$K$4,2)," ")</f>
        <v>29</v>
      </c>
    </row>
    <row r="591" spans="1:12" x14ac:dyDescent="0.25">
      <c r="A591" t="s">
        <v>910</v>
      </c>
      <c r="B591" t="s">
        <v>7</v>
      </c>
      <c r="C591" s="2" t="s">
        <v>226</v>
      </c>
      <c r="D591" s="2">
        <v>41463</v>
      </c>
      <c r="F591" t="str">
        <f t="shared" si="57"/>
        <v>Dept1</v>
      </c>
      <c r="G591" s="10">
        <f>VLOOKUP(B591,Ejercicios!$J$2:$K$4,2)+C591</f>
        <v>41462</v>
      </c>
      <c r="H591" t="str">
        <f t="shared" si="58"/>
        <v>FUERA DE TIEMPO</v>
      </c>
      <c r="I591">
        <f t="shared" si="59"/>
        <v>2013</v>
      </c>
      <c r="J591">
        <f t="shared" si="60"/>
        <v>6</v>
      </c>
      <c r="K591">
        <f t="shared" si="61"/>
        <v>16</v>
      </c>
      <c r="L591">
        <f>IF(H591="FUERA DE TIEMPO",K591-VLOOKUP(B591,Ejercicios!$J$2:$K$4,2)," ")</f>
        <v>1</v>
      </c>
    </row>
    <row r="592" spans="1:12" x14ac:dyDescent="0.25">
      <c r="A592" t="s">
        <v>911</v>
      </c>
      <c r="B592" t="s">
        <v>7</v>
      </c>
      <c r="C592" s="2" t="s">
        <v>47</v>
      </c>
      <c r="D592" s="2">
        <v>41389</v>
      </c>
      <c r="F592" t="str">
        <f t="shared" si="57"/>
        <v>Dept5</v>
      </c>
      <c r="G592" s="10">
        <f>VLOOKUP(B592,Ejercicios!$J$2:$K$4,2)+C592</f>
        <v>41401</v>
      </c>
      <c r="H592" t="str">
        <f t="shared" si="58"/>
        <v>A TIEMPO</v>
      </c>
      <c r="I592">
        <f t="shared" si="59"/>
        <v>2013</v>
      </c>
      <c r="J592">
        <f t="shared" si="60"/>
        <v>4</v>
      </c>
      <c r="K592">
        <f t="shared" si="61"/>
        <v>3</v>
      </c>
      <c r="L592" t="str">
        <f>IF(H592="FUERA DE TIEMPO",K592-VLOOKUP(B592,Ejercicios!$J$2:$K$4,2)," ")</f>
        <v xml:space="preserve"> </v>
      </c>
    </row>
    <row r="593" spans="1:12" x14ac:dyDescent="0.25">
      <c r="A593" t="s">
        <v>912</v>
      </c>
      <c r="B593" t="s">
        <v>7</v>
      </c>
      <c r="C593" s="2" t="s">
        <v>197</v>
      </c>
      <c r="D593" s="2">
        <v>41566</v>
      </c>
      <c r="F593" t="str">
        <f t="shared" si="57"/>
        <v>Dept6</v>
      </c>
      <c r="G593" s="10">
        <f>VLOOKUP(B593,Ejercicios!$J$2:$K$4,2)+C593</f>
        <v>41556</v>
      </c>
      <c r="H593" t="str">
        <f t="shared" si="58"/>
        <v>FUERA DE TIEMPO</v>
      </c>
      <c r="I593">
        <f t="shared" si="59"/>
        <v>2013</v>
      </c>
      <c r="J593">
        <f t="shared" si="60"/>
        <v>9</v>
      </c>
      <c r="K593">
        <f t="shared" si="61"/>
        <v>25</v>
      </c>
      <c r="L593">
        <f>IF(H593="FUERA DE TIEMPO",K593-VLOOKUP(B593,Ejercicios!$J$2:$K$4,2)," ")</f>
        <v>10</v>
      </c>
    </row>
    <row r="594" spans="1:12" x14ac:dyDescent="0.25">
      <c r="A594" t="s">
        <v>913</v>
      </c>
      <c r="B594" t="s">
        <v>5</v>
      </c>
      <c r="C594" s="2" t="s">
        <v>158</v>
      </c>
      <c r="D594" s="2">
        <v>41351</v>
      </c>
      <c r="F594" t="str">
        <f t="shared" si="57"/>
        <v>Dept3</v>
      </c>
      <c r="G594" s="10">
        <f>VLOOKUP(B594,Ejercicios!$J$2:$K$4,2)+C594</f>
        <v>41326</v>
      </c>
      <c r="H594" t="str">
        <f t="shared" si="58"/>
        <v>FUERA DE TIEMPO</v>
      </c>
      <c r="I594">
        <f t="shared" si="59"/>
        <v>2013</v>
      </c>
      <c r="J594">
        <f t="shared" si="60"/>
        <v>2</v>
      </c>
      <c r="K594">
        <f t="shared" si="61"/>
        <v>30</v>
      </c>
      <c r="L594">
        <f>IF(H594="FUERA DE TIEMPO",K594-VLOOKUP(B594,Ejercicios!$J$2:$K$4,2)," ")</f>
        <v>25</v>
      </c>
    </row>
    <row r="595" spans="1:12" x14ac:dyDescent="0.25">
      <c r="A595" t="s">
        <v>914</v>
      </c>
      <c r="B595" t="s">
        <v>5</v>
      </c>
      <c r="C595" s="2">
        <v>41070</v>
      </c>
      <c r="D595" s="2">
        <v>41089</v>
      </c>
      <c r="F595" t="str">
        <f t="shared" si="57"/>
        <v>Dept1</v>
      </c>
      <c r="G595" s="10">
        <f>VLOOKUP(B595,Ejercicios!$J$2:$K$4,2)+C595</f>
        <v>41075</v>
      </c>
      <c r="H595" t="str">
        <f t="shared" si="58"/>
        <v>FUERA DE TIEMPO</v>
      </c>
      <c r="I595">
        <f t="shared" si="59"/>
        <v>2012</v>
      </c>
      <c r="J595">
        <f t="shared" si="60"/>
        <v>6</v>
      </c>
      <c r="K595">
        <f t="shared" si="61"/>
        <v>19</v>
      </c>
      <c r="L595">
        <f>IF(H595="FUERA DE TIEMPO",K595-VLOOKUP(B595,Ejercicios!$J$2:$K$4,2)," ")</f>
        <v>14</v>
      </c>
    </row>
    <row r="596" spans="1:12" x14ac:dyDescent="0.25">
      <c r="A596" t="s">
        <v>915</v>
      </c>
      <c r="B596" t="s">
        <v>7</v>
      </c>
      <c r="C596" s="1" t="s">
        <v>315</v>
      </c>
      <c r="D596" s="2">
        <v>41211</v>
      </c>
      <c r="F596" t="str">
        <f t="shared" si="57"/>
        <v>Dept6</v>
      </c>
      <c r="G596" s="10">
        <f>VLOOKUP(B596,Ejercicios!$J$2:$K$4,2)+C596</f>
        <v>41220</v>
      </c>
      <c r="H596" t="str">
        <f t="shared" si="58"/>
        <v>A TIEMPO</v>
      </c>
      <c r="I596">
        <f t="shared" si="59"/>
        <v>2012</v>
      </c>
      <c r="J596">
        <f t="shared" si="60"/>
        <v>10</v>
      </c>
      <c r="K596">
        <f t="shared" si="61"/>
        <v>6</v>
      </c>
      <c r="L596" t="str">
        <f>IF(H596="FUERA DE TIEMPO",K596-VLOOKUP(B596,Ejercicios!$J$2:$K$4,2)," ")</f>
        <v xml:space="preserve"> </v>
      </c>
    </row>
    <row r="597" spans="1:12" x14ac:dyDescent="0.25">
      <c r="A597" t="s">
        <v>916</v>
      </c>
      <c r="B597" t="s">
        <v>7</v>
      </c>
      <c r="C597" s="2" t="s">
        <v>254</v>
      </c>
      <c r="D597" s="2">
        <v>41503</v>
      </c>
      <c r="F597" t="str">
        <f t="shared" si="57"/>
        <v>Dept1</v>
      </c>
      <c r="G597" s="10">
        <f>VLOOKUP(B597,Ejercicios!$J$2:$K$4,2)+C597</f>
        <v>41515</v>
      </c>
      <c r="H597" t="str">
        <f t="shared" si="58"/>
        <v>A TIEMPO</v>
      </c>
      <c r="I597">
        <f t="shared" si="59"/>
        <v>2013</v>
      </c>
      <c r="J597">
        <f t="shared" si="60"/>
        <v>8</v>
      </c>
      <c r="K597">
        <f t="shared" si="61"/>
        <v>3</v>
      </c>
      <c r="L597" t="str">
        <f>IF(H597="FUERA DE TIEMPO",K597-VLOOKUP(B597,Ejercicios!$J$2:$K$4,2)," ")</f>
        <v xml:space="preserve"> </v>
      </c>
    </row>
    <row r="598" spans="1:12" x14ac:dyDescent="0.25">
      <c r="A598" t="s">
        <v>917</v>
      </c>
      <c r="B598" t="s">
        <v>5</v>
      </c>
      <c r="C598" s="1" t="s">
        <v>152</v>
      </c>
      <c r="D598" s="2">
        <v>41367</v>
      </c>
      <c r="F598" t="str">
        <f t="shared" si="57"/>
        <v>Dept6</v>
      </c>
      <c r="G598" s="10">
        <f>VLOOKUP(B598,Ejercicios!$J$2:$K$4,2)+C598</f>
        <v>41367</v>
      </c>
      <c r="H598" t="str">
        <f t="shared" si="58"/>
        <v>A TIEMPO</v>
      </c>
      <c r="I598">
        <f t="shared" si="59"/>
        <v>2013</v>
      </c>
      <c r="J598">
        <f t="shared" si="60"/>
        <v>3</v>
      </c>
      <c r="K598">
        <f t="shared" si="61"/>
        <v>5</v>
      </c>
      <c r="L598" t="str">
        <f>IF(H598="FUERA DE TIEMPO",K598-VLOOKUP(B598,Ejercicios!$J$2:$K$4,2)," ")</f>
        <v xml:space="preserve"> </v>
      </c>
    </row>
    <row r="599" spans="1:12" x14ac:dyDescent="0.25">
      <c r="A599" t="s">
        <v>918</v>
      </c>
      <c r="B599" t="s">
        <v>5</v>
      </c>
      <c r="C599" s="2" t="s">
        <v>329</v>
      </c>
      <c r="D599" s="2">
        <v>41377</v>
      </c>
      <c r="F599" t="str">
        <f t="shared" si="57"/>
        <v>Dept4</v>
      </c>
      <c r="G599" s="10">
        <f>VLOOKUP(B599,Ejercicios!$J$2:$K$4,2)+C599</f>
        <v>41351</v>
      </c>
      <c r="H599" t="str">
        <f t="shared" si="58"/>
        <v>FUERA DE TIEMPO</v>
      </c>
      <c r="I599">
        <f t="shared" si="59"/>
        <v>2013</v>
      </c>
      <c r="J599">
        <f t="shared" si="60"/>
        <v>3</v>
      </c>
      <c r="K599">
        <f t="shared" si="61"/>
        <v>31</v>
      </c>
      <c r="L599">
        <f>IF(H599="FUERA DE TIEMPO",K599-VLOOKUP(B599,Ejercicios!$J$2:$K$4,2)," ")</f>
        <v>26</v>
      </c>
    </row>
    <row r="600" spans="1:12" x14ac:dyDescent="0.25">
      <c r="A600" t="s">
        <v>919</v>
      </c>
      <c r="B600" t="s">
        <v>5</v>
      </c>
      <c r="C600" s="2">
        <v>41587</v>
      </c>
      <c r="D600" s="2">
        <v>41624</v>
      </c>
      <c r="F600" t="str">
        <f t="shared" si="57"/>
        <v>Dept2</v>
      </c>
      <c r="G600" s="10">
        <f>VLOOKUP(B600,Ejercicios!$J$2:$K$4,2)+C600</f>
        <v>41592</v>
      </c>
      <c r="H600" t="str">
        <f t="shared" si="58"/>
        <v>FUERA DE TIEMPO</v>
      </c>
      <c r="I600">
        <f t="shared" si="59"/>
        <v>2013</v>
      </c>
      <c r="J600">
        <f t="shared" si="60"/>
        <v>11</v>
      </c>
      <c r="K600">
        <f t="shared" si="61"/>
        <v>37</v>
      </c>
      <c r="L600">
        <f>IF(H600="FUERA DE TIEMPO",K600-VLOOKUP(B600,Ejercicios!$J$2:$K$4,2)," ")</f>
        <v>32</v>
      </c>
    </row>
    <row r="601" spans="1:12" x14ac:dyDescent="0.25">
      <c r="A601" t="s">
        <v>920</v>
      </c>
      <c r="B601" t="s">
        <v>7</v>
      </c>
      <c r="C601" s="2">
        <v>41518</v>
      </c>
      <c r="D601" s="2">
        <v>41520</v>
      </c>
      <c r="F601" t="str">
        <f t="shared" si="57"/>
        <v>Dept6</v>
      </c>
      <c r="G601" s="10">
        <f>VLOOKUP(B601,Ejercicios!$J$2:$K$4,2)+C601</f>
        <v>41533</v>
      </c>
      <c r="H601" t="str">
        <f t="shared" si="58"/>
        <v>A TIEMPO</v>
      </c>
      <c r="I601">
        <f t="shared" si="59"/>
        <v>2013</v>
      </c>
      <c r="J601">
        <f t="shared" si="60"/>
        <v>9</v>
      </c>
      <c r="K601">
        <f t="shared" si="61"/>
        <v>2</v>
      </c>
      <c r="L601" t="str">
        <f>IF(H601="FUERA DE TIEMPO",K601-VLOOKUP(B601,Ejercicios!$J$2:$K$4,2)," ")</f>
        <v xml:space="preserve"> </v>
      </c>
    </row>
    <row r="602" spans="1:12" x14ac:dyDescent="0.25">
      <c r="A602" t="s">
        <v>921</v>
      </c>
      <c r="B602" t="s">
        <v>8</v>
      </c>
      <c r="C602" s="2" t="s">
        <v>50</v>
      </c>
      <c r="D602" s="2">
        <v>41000</v>
      </c>
      <c r="F602" t="str">
        <f t="shared" si="57"/>
        <v>Dept3</v>
      </c>
      <c r="G602" s="10">
        <f>VLOOKUP(B602,Ejercicios!$J$2:$K$4,2)+C602</f>
        <v>40998</v>
      </c>
      <c r="H602" t="str">
        <f t="shared" si="58"/>
        <v>FUERA DE TIEMPO</v>
      </c>
      <c r="I602">
        <f t="shared" si="59"/>
        <v>2012</v>
      </c>
      <c r="J602">
        <f t="shared" si="60"/>
        <v>3</v>
      </c>
      <c r="K602">
        <f t="shared" si="61"/>
        <v>7</v>
      </c>
      <c r="L602">
        <f>IF(H602="FUERA DE TIEMPO",K602-VLOOKUP(B602,Ejercicios!$J$2:$K$4,2)," ")</f>
        <v>2</v>
      </c>
    </row>
    <row r="603" spans="1:12" x14ac:dyDescent="0.25">
      <c r="A603" t="s">
        <v>922</v>
      </c>
      <c r="B603" t="s">
        <v>7</v>
      </c>
      <c r="C603" s="2" t="s">
        <v>188</v>
      </c>
      <c r="D603" s="2">
        <v>41376</v>
      </c>
      <c r="F603" t="str">
        <f t="shared" si="57"/>
        <v>Dept3</v>
      </c>
      <c r="G603" s="10">
        <f>VLOOKUP(B603,Ejercicios!$J$2:$K$4,2)+C603</f>
        <v>41370</v>
      </c>
      <c r="H603" t="str">
        <f t="shared" si="58"/>
        <v>FUERA DE TIEMPO</v>
      </c>
      <c r="I603">
        <f t="shared" si="59"/>
        <v>2013</v>
      </c>
      <c r="J603">
        <f t="shared" si="60"/>
        <v>3</v>
      </c>
      <c r="K603">
        <f t="shared" si="61"/>
        <v>21</v>
      </c>
      <c r="L603">
        <f>IF(H603="FUERA DE TIEMPO",K603-VLOOKUP(B603,Ejercicios!$J$2:$K$4,2)," ")</f>
        <v>6</v>
      </c>
    </row>
    <row r="604" spans="1:12" x14ac:dyDescent="0.25">
      <c r="A604" t="s">
        <v>923</v>
      </c>
      <c r="B604" t="s">
        <v>7</v>
      </c>
      <c r="C604" s="1" t="s">
        <v>70</v>
      </c>
      <c r="D604" s="2">
        <v>41639</v>
      </c>
      <c r="F604" t="str">
        <f t="shared" si="57"/>
        <v>Dept5</v>
      </c>
      <c r="G604" s="10">
        <f>VLOOKUP(B604,Ejercicios!$J$2:$K$4,2)+C604</f>
        <v>41653</v>
      </c>
      <c r="H604" t="str">
        <f t="shared" si="58"/>
        <v>A TIEMPO</v>
      </c>
      <c r="I604">
        <f t="shared" si="59"/>
        <v>2013</v>
      </c>
      <c r="J604">
        <f t="shared" si="60"/>
        <v>12</v>
      </c>
      <c r="K604">
        <f t="shared" si="61"/>
        <v>1</v>
      </c>
      <c r="L604" t="str">
        <f>IF(H604="FUERA DE TIEMPO",K604-VLOOKUP(B604,Ejercicios!$J$2:$K$4,2)," ")</f>
        <v xml:space="preserve"> </v>
      </c>
    </row>
    <row r="605" spans="1:12" x14ac:dyDescent="0.25">
      <c r="A605" t="s">
        <v>924</v>
      </c>
      <c r="B605" t="s">
        <v>7</v>
      </c>
      <c r="C605" s="1" t="s">
        <v>107</v>
      </c>
      <c r="D605" s="2">
        <v>41088</v>
      </c>
      <c r="F605" t="str">
        <f t="shared" si="57"/>
        <v>Dept3</v>
      </c>
      <c r="G605" s="10">
        <f>VLOOKUP(B605,Ejercicios!$J$2:$K$4,2)+C605</f>
        <v>41099</v>
      </c>
      <c r="H605" t="str">
        <f t="shared" si="58"/>
        <v>A TIEMPO</v>
      </c>
      <c r="I605">
        <f t="shared" si="59"/>
        <v>2012</v>
      </c>
      <c r="J605">
        <f t="shared" si="60"/>
        <v>6</v>
      </c>
      <c r="K605">
        <f t="shared" si="61"/>
        <v>4</v>
      </c>
      <c r="L605" t="str">
        <f>IF(H605="FUERA DE TIEMPO",K605-VLOOKUP(B605,Ejercicios!$J$2:$K$4,2)," ")</f>
        <v xml:space="preserve"> </v>
      </c>
    </row>
    <row r="606" spans="1:12" x14ac:dyDescent="0.25">
      <c r="A606" t="s">
        <v>925</v>
      </c>
      <c r="B606" t="s">
        <v>5</v>
      </c>
      <c r="C606" s="2">
        <v>41463</v>
      </c>
      <c r="D606" s="2">
        <v>41463</v>
      </c>
      <c r="F606" t="str">
        <f t="shared" si="57"/>
        <v>Dept3</v>
      </c>
      <c r="G606" s="10">
        <f>VLOOKUP(B606,Ejercicios!$J$2:$K$4,2)+C606</f>
        <v>41468</v>
      </c>
      <c r="H606" t="str">
        <f t="shared" si="58"/>
        <v>A TIEMPO</v>
      </c>
      <c r="I606">
        <f t="shared" si="59"/>
        <v>2013</v>
      </c>
      <c r="J606">
        <f t="shared" si="60"/>
        <v>7</v>
      </c>
      <c r="K606">
        <f t="shared" si="61"/>
        <v>0</v>
      </c>
      <c r="L606" t="str">
        <f>IF(H606="FUERA DE TIEMPO",K606-VLOOKUP(B606,Ejercicios!$J$2:$K$4,2)," ")</f>
        <v xml:space="preserve"> </v>
      </c>
    </row>
    <row r="607" spans="1:12" x14ac:dyDescent="0.25">
      <c r="A607" t="s">
        <v>926</v>
      </c>
      <c r="B607" t="s">
        <v>8</v>
      </c>
      <c r="C607" s="1" t="s">
        <v>174</v>
      </c>
      <c r="D607" s="2">
        <v>41074</v>
      </c>
      <c r="F607" t="str">
        <f t="shared" si="57"/>
        <v>Dept1</v>
      </c>
      <c r="G607" s="10">
        <f>VLOOKUP(B607,Ejercicios!$J$2:$K$4,2)+C607</f>
        <v>41060</v>
      </c>
      <c r="H607" t="str">
        <f t="shared" si="58"/>
        <v>FUERA DE TIEMPO</v>
      </c>
      <c r="I607">
        <f t="shared" si="59"/>
        <v>2012</v>
      </c>
      <c r="J607">
        <f t="shared" si="60"/>
        <v>5</v>
      </c>
      <c r="K607">
        <f t="shared" si="61"/>
        <v>19</v>
      </c>
      <c r="L607">
        <f>IF(H607="FUERA DE TIEMPO",K607-VLOOKUP(B607,Ejercicios!$J$2:$K$4,2)," ")</f>
        <v>14</v>
      </c>
    </row>
    <row r="608" spans="1:12" x14ac:dyDescent="0.25">
      <c r="A608" t="s">
        <v>927</v>
      </c>
      <c r="B608" t="s">
        <v>8</v>
      </c>
      <c r="C608" s="2" t="s">
        <v>258</v>
      </c>
      <c r="D608" s="2">
        <v>41076</v>
      </c>
      <c r="F608" t="str">
        <f t="shared" si="57"/>
        <v>Dept4</v>
      </c>
      <c r="G608" s="10">
        <f>VLOOKUP(B608,Ejercicios!$J$2:$K$4,2)+C608</f>
        <v>41080</v>
      </c>
      <c r="H608" t="str">
        <f t="shared" si="58"/>
        <v>A TIEMPO</v>
      </c>
      <c r="I608">
        <f t="shared" si="59"/>
        <v>2012</v>
      </c>
      <c r="J608">
        <f t="shared" si="60"/>
        <v>6</v>
      </c>
      <c r="K608">
        <f t="shared" si="61"/>
        <v>1</v>
      </c>
      <c r="L608" t="str">
        <f>IF(H608="FUERA DE TIEMPO",K608-VLOOKUP(B608,Ejercicios!$J$2:$K$4,2)," ")</f>
        <v xml:space="preserve"> </v>
      </c>
    </row>
    <row r="609" spans="1:12" x14ac:dyDescent="0.25">
      <c r="A609" t="s">
        <v>928</v>
      </c>
      <c r="B609" t="s">
        <v>8</v>
      </c>
      <c r="C609" s="2">
        <v>40979</v>
      </c>
      <c r="D609" s="2">
        <v>40997</v>
      </c>
      <c r="F609" t="str">
        <f t="shared" si="57"/>
        <v>Dept1</v>
      </c>
      <c r="G609" s="10">
        <f>VLOOKUP(B609,Ejercicios!$J$2:$K$4,2)+C609</f>
        <v>40984</v>
      </c>
      <c r="H609" t="str">
        <f t="shared" si="58"/>
        <v>FUERA DE TIEMPO</v>
      </c>
      <c r="I609">
        <f t="shared" si="59"/>
        <v>2012</v>
      </c>
      <c r="J609">
        <f t="shared" si="60"/>
        <v>3</v>
      </c>
      <c r="K609">
        <f t="shared" si="61"/>
        <v>18</v>
      </c>
      <c r="L609">
        <f>IF(H609="FUERA DE TIEMPO",K609-VLOOKUP(B609,Ejercicios!$J$2:$K$4,2)," ")</f>
        <v>13</v>
      </c>
    </row>
    <row r="610" spans="1:12" x14ac:dyDescent="0.25">
      <c r="A610" t="s">
        <v>929</v>
      </c>
      <c r="B610" t="s">
        <v>5</v>
      </c>
      <c r="C610" s="2" t="s">
        <v>92</v>
      </c>
      <c r="D610" s="2">
        <v>41365</v>
      </c>
      <c r="F610" t="str">
        <f t="shared" si="57"/>
        <v>Dept2</v>
      </c>
      <c r="G610" s="10">
        <f>VLOOKUP(B610,Ejercicios!$J$2:$K$4,2)+C610</f>
        <v>41366</v>
      </c>
      <c r="H610" t="str">
        <f t="shared" si="58"/>
        <v>A TIEMPO</v>
      </c>
      <c r="I610">
        <f t="shared" si="59"/>
        <v>2013</v>
      </c>
      <c r="J610">
        <f t="shared" si="60"/>
        <v>3</v>
      </c>
      <c r="K610">
        <f t="shared" si="61"/>
        <v>4</v>
      </c>
      <c r="L610" t="str">
        <f>IF(H610="FUERA DE TIEMPO",K610-VLOOKUP(B610,Ejercicios!$J$2:$K$4,2)," ")</f>
        <v xml:space="preserve"> </v>
      </c>
    </row>
    <row r="611" spans="1:12" x14ac:dyDescent="0.25">
      <c r="A611" t="s">
        <v>930</v>
      </c>
      <c r="B611" t="s">
        <v>7</v>
      </c>
      <c r="C611" s="2">
        <v>41222</v>
      </c>
      <c r="D611" s="2">
        <v>41226</v>
      </c>
      <c r="F611" t="str">
        <f t="shared" si="57"/>
        <v>Dept1</v>
      </c>
      <c r="G611" s="10">
        <f>VLOOKUP(B611,Ejercicios!$J$2:$K$4,2)+C611</f>
        <v>41237</v>
      </c>
      <c r="H611" t="str">
        <f t="shared" si="58"/>
        <v>A TIEMPO</v>
      </c>
      <c r="I611">
        <f t="shared" si="59"/>
        <v>2012</v>
      </c>
      <c r="J611">
        <f t="shared" si="60"/>
        <v>11</v>
      </c>
      <c r="K611">
        <f t="shared" si="61"/>
        <v>4</v>
      </c>
      <c r="L611" t="str">
        <f>IF(H611="FUERA DE TIEMPO",K611-VLOOKUP(B611,Ejercicios!$J$2:$K$4,2)," ")</f>
        <v xml:space="preserve"> </v>
      </c>
    </row>
    <row r="612" spans="1:12" x14ac:dyDescent="0.25">
      <c r="A612" t="s">
        <v>931</v>
      </c>
      <c r="B612" t="s">
        <v>8</v>
      </c>
      <c r="C612" s="1" t="s">
        <v>148</v>
      </c>
      <c r="D612" s="2">
        <v>41578</v>
      </c>
      <c r="F612" t="str">
        <f t="shared" si="57"/>
        <v>Dept2</v>
      </c>
      <c r="G612" s="10">
        <f>VLOOKUP(B612,Ejercicios!$J$2:$K$4,2)+C612</f>
        <v>41579</v>
      </c>
      <c r="H612" t="str">
        <f t="shared" si="58"/>
        <v>A TIEMPO</v>
      </c>
      <c r="I612">
        <f t="shared" si="59"/>
        <v>2013</v>
      </c>
      <c r="J612">
        <f t="shared" si="60"/>
        <v>10</v>
      </c>
      <c r="K612">
        <f t="shared" si="61"/>
        <v>4</v>
      </c>
      <c r="L612" t="str">
        <f>IF(H612="FUERA DE TIEMPO",K612-VLOOKUP(B612,Ejercicios!$J$2:$K$4,2)," ")</f>
        <v xml:space="preserve"> </v>
      </c>
    </row>
    <row r="613" spans="1:12" x14ac:dyDescent="0.25">
      <c r="A613" t="s">
        <v>932</v>
      </c>
      <c r="B613" t="s">
        <v>7</v>
      </c>
      <c r="C613" s="2" t="s">
        <v>185</v>
      </c>
      <c r="D613" s="2">
        <v>41286</v>
      </c>
      <c r="F613" t="str">
        <f t="shared" si="57"/>
        <v>Dept6</v>
      </c>
      <c r="G613" s="10">
        <f>VLOOKUP(B613,Ejercicios!$J$2:$K$4,2)+C613</f>
        <v>41288</v>
      </c>
      <c r="H613" t="str">
        <f t="shared" si="58"/>
        <v>A TIEMPO</v>
      </c>
      <c r="I613">
        <f t="shared" si="59"/>
        <v>2012</v>
      </c>
      <c r="J613">
        <f t="shared" si="60"/>
        <v>12</v>
      </c>
      <c r="K613">
        <f t="shared" si="61"/>
        <v>13</v>
      </c>
      <c r="L613" t="str">
        <f>IF(H613="FUERA DE TIEMPO",K613-VLOOKUP(B613,Ejercicios!$J$2:$K$4,2)," ")</f>
        <v xml:space="preserve"> </v>
      </c>
    </row>
    <row r="614" spans="1:12" x14ac:dyDescent="0.25">
      <c r="A614" t="s">
        <v>933</v>
      </c>
      <c r="B614" t="s">
        <v>8</v>
      </c>
      <c r="C614" s="2">
        <v>41554</v>
      </c>
      <c r="D614" s="2">
        <v>41554</v>
      </c>
      <c r="F614" t="str">
        <f t="shared" si="57"/>
        <v>Dept6</v>
      </c>
      <c r="G614" s="10">
        <f>VLOOKUP(B614,Ejercicios!$J$2:$K$4,2)+C614</f>
        <v>41559</v>
      </c>
      <c r="H614" t="str">
        <f t="shared" si="58"/>
        <v>A TIEMPO</v>
      </c>
      <c r="I614">
        <f t="shared" si="59"/>
        <v>2013</v>
      </c>
      <c r="J614">
        <f t="shared" si="60"/>
        <v>10</v>
      </c>
      <c r="K614">
        <f t="shared" si="61"/>
        <v>0</v>
      </c>
      <c r="L614" t="str">
        <f>IF(H614="FUERA DE TIEMPO",K614-VLOOKUP(B614,Ejercicios!$J$2:$K$4,2)," ")</f>
        <v xml:space="preserve"> </v>
      </c>
    </row>
    <row r="615" spans="1:12" x14ac:dyDescent="0.25">
      <c r="A615" t="s">
        <v>934</v>
      </c>
      <c r="B615" t="s">
        <v>8</v>
      </c>
      <c r="C615" s="2" t="s">
        <v>261</v>
      </c>
      <c r="D615" s="2">
        <v>40964</v>
      </c>
      <c r="F615" t="str">
        <f t="shared" si="57"/>
        <v>Dept6</v>
      </c>
      <c r="G615" s="10">
        <f>VLOOKUP(B615,Ejercicios!$J$2:$K$4,2)+C615</f>
        <v>40959</v>
      </c>
      <c r="H615" t="str">
        <f t="shared" si="58"/>
        <v>FUERA DE TIEMPO</v>
      </c>
      <c r="I615">
        <f t="shared" si="59"/>
        <v>2012</v>
      </c>
      <c r="J615">
        <f t="shared" si="60"/>
        <v>2</v>
      </c>
      <c r="K615">
        <f t="shared" si="61"/>
        <v>10</v>
      </c>
      <c r="L615">
        <f>IF(H615="FUERA DE TIEMPO",K615-VLOOKUP(B615,Ejercicios!$J$2:$K$4,2)," ")</f>
        <v>5</v>
      </c>
    </row>
    <row r="616" spans="1:12" x14ac:dyDescent="0.25">
      <c r="A616" t="s">
        <v>935</v>
      </c>
      <c r="B616" t="s">
        <v>8</v>
      </c>
      <c r="C616" s="1" t="s">
        <v>127</v>
      </c>
      <c r="D616" s="2">
        <v>41194</v>
      </c>
      <c r="F616" t="str">
        <f t="shared" si="57"/>
        <v>Dept2</v>
      </c>
      <c r="G616" s="10">
        <f>VLOOKUP(B616,Ejercicios!$J$2:$K$4,2)+C616</f>
        <v>41177</v>
      </c>
      <c r="H616" t="str">
        <f t="shared" si="58"/>
        <v>FUERA DE TIEMPO</v>
      </c>
      <c r="I616">
        <f t="shared" si="59"/>
        <v>2012</v>
      </c>
      <c r="J616">
        <f t="shared" si="60"/>
        <v>9</v>
      </c>
      <c r="K616">
        <f t="shared" si="61"/>
        <v>22</v>
      </c>
      <c r="L616">
        <f>IF(H616="FUERA DE TIEMPO",K616-VLOOKUP(B616,Ejercicios!$J$2:$K$4,2)," ")</f>
        <v>17</v>
      </c>
    </row>
    <row r="617" spans="1:12" x14ac:dyDescent="0.25">
      <c r="A617" t="s">
        <v>936</v>
      </c>
      <c r="B617" t="s">
        <v>5</v>
      </c>
      <c r="C617" s="2" t="s">
        <v>231</v>
      </c>
      <c r="D617" s="2">
        <v>41595</v>
      </c>
      <c r="F617" t="str">
        <f t="shared" si="57"/>
        <v>Dept3</v>
      </c>
      <c r="G617" s="10">
        <f>VLOOKUP(B617,Ejercicios!$J$2:$K$4,2)+C617</f>
        <v>41599</v>
      </c>
      <c r="H617" t="str">
        <f t="shared" si="58"/>
        <v>A TIEMPO</v>
      </c>
      <c r="I617">
        <f t="shared" si="59"/>
        <v>2013</v>
      </c>
      <c r="J617">
        <f t="shared" si="60"/>
        <v>11</v>
      </c>
      <c r="K617">
        <f t="shared" si="61"/>
        <v>1</v>
      </c>
      <c r="L617" t="str">
        <f>IF(H617="FUERA DE TIEMPO",K617-VLOOKUP(B617,Ejercicios!$J$2:$K$4,2)," ")</f>
        <v xml:space="preserve"> </v>
      </c>
    </row>
    <row r="618" spans="1:12" x14ac:dyDescent="0.25">
      <c r="A618" t="s">
        <v>937</v>
      </c>
      <c r="B618" t="s">
        <v>5</v>
      </c>
      <c r="C618" s="2">
        <v>40911</v>
      </c>
      <c r="D618" s="2">
        <v>40953</v>
      </c>
      <c r="F618" t="str">
        <f t="shared" si="57"/>
        <v>Dept3</v>
      </c>
      <c r="G618" s="10">
        <f>VLOOKUP(B618,Ejercicios!$J$2:$K$4,2)+C618</f>
        <v>40916</v>
      </c>
      <c r="H618" t="str">
        <f t="shared" si="58"/>
        <v>FUERA DE TIEMPO</v>
      </c>
      <c r="I618">
        <f t="shared" si="59"/>
        <v>2012</v>
      </c>
      <c r="J618">
        <f t="shared" si="60"/>
        <v>1</v>
      </c>
      <c r="K618">
        <f t="shared" si="61"/>
        <v>42</v>
      </c>
      <c r="L618">
        <f>IF(H618="FUERA DE TIEMPO",K618-VLOOKUP(B618,Ejercicios!$J$2:$K$4,2)," ")</f>
        <v>37</v>
      </c>
    </row>
    <row r="619" spans="1:12" x14ac:dyDescent="0.25">
      <c r="A619" t="s">
        <v>938</v>
      </c>
      <c r="B619" t="s">
        <v>8</v>
      </c>
      <c r="C619" s="2">
        <v>41431</v>
      </c>
      <c r="D619" s="2">
        <v>41432</v>
      </c>
      <c r="F619" t="str">
        <f t="shared" si="57"/>
        <v>Dept3</v>
      </c>
      <c r="G619" s="10">
        <f>VLOOKUP(B619,Ejercicios!$J$2:$K$4,2)+C619</f>
        <v>41436</v>
      </c>
      <c r="H619" t="str">
        <f t="shared" si="58"/>
        <v>A TIEMPO</v>
      </c>
      <c r="I619">
        <f t="shared" si="59"/>
        <v>2013</v>
      </c>
      <c r="J619">
        <f t="shared" si="60"/>
        <v>6</v>
      </c>
      <c r="K619">
        <f t="shared" si="61"/>
        <v>1</v>
      </c>
      <c r="L619" t="str">
        <f>IF(H619="FUERA DE TIEMPO",K619-VLOOKUP(B619,Ejercicios!$J$2:$K$4,2)," ")</f>
        <v xml:space="preserve"> </v>
      </c>
    </row>
    <row r="620" spans="1:12" x14ac:dyDescent="0.25">
      <c r="A620" t="s">
        <v>939</v>
      </c>
      <c r="B620" t="s">
        <v>7</v>
      </c>
      <c r="C620" s="2">
        <v>41126</v>
      </c>
      <c r="D620" s="2">
        <v>41168</v>
      </c>
      <c r="F620" t="str">
        <f t="shared" si="57"/>
        <v>Dept6</v>
      </c>
      <c r="G620" s="10">
        <f>VLOOKUP(B620,Ejercicios!$J$2:$K$4,2)+C620</f>
        <v>41141</v>
      </c>
      <c r="H620" t="str">
        <f t="shared" si="58"/>
        <v>FUERA DE TIEMPO</v>
      </c>
      <c r="I620">
        <f t="shared" si="59"/>
        <v>2012</v>
      </c>
      <c r="J620">
        <f t="shared" si="60"/>
        <v>8</v>
      </c>
      <c r="K620">
        <f t="shared" si="61"/>
        <v>42</v>
      </c>
      <c r="L620">
        <f>IF(H620="FUERA DE TIEMPO",K620-VLOOKUP(B620,Ejercicios!$J$2:$K$4,2)," ")</f>
        <v>27</v>
      </c>
    </row>
    <row r="621" spans="1:12" x14ac:dyDescent="0.25">
      <c r="A621" t="s">
        <v>940</v>
      </c>
      <c r="B621" t="s">
        <v>8</v>
      </c>
      <c r="C621" s="1" t="s">
        <v>184</v>
      </c>
      <c r="D621" s="2">
        <v>41085</v>
      </c>
      <c r="F621" t="str">
        <f t="shared" si="57"/>
        <v>Dept3</v>
      </c>
      <c r="G621" s="10">
        <f>VLOOKUP(B621,Ejercicios!$J$2:$K$4,2)+C621</f>
        <v>41079</v>
      </c>
      <c r="H621" t="str">
        <f t="shared" si="58"/>
        <v>FUERA DE TIEMPO</v>
      </c>
      <c r="I621">
        <f t="shared" si="59"/>
        <v>2012</v>
      </c>
      <c r="J621">
        <f t="shared" si="60"/>
        <v>6</v>
      </c>
      <c r="K621">
        <f t="shared" si="61"/>
        <v>11</v>
      </c>
      <c r="L621">
        <f>IF(H621="FUERA DE TIEMPO",K621-VLOOKUP(B621,Ejercicios!$J$2:$K$4,2)," ")</f>
        <v>6</v>
      </c>
    </row>
    <row r="622" spans="1:12" x14ac:dyDescent="0.25">
      <c r="A622" t="s">
        <v>941</v>
      </c>
      <c r="B622" t="s">
        <v>5</v>
      </c>
      <c r="C622" s="2">
        <v>40912</v>
      </c>
      <c r="D622" s="2">
        <v>40916</v>
      </c>
      <c r="F622" t="str">
        <f t="shared" si="57"/>
        <v>Dept4</v>
      </c>
      <c r="G622" s="10">
        <f>VLOOKUP(B622,Ejercicios!$J$2:$K$4,2)+C622</f>
        <v>40917</v>
      </c>
      <c r="H622" t="str">
        <f t="shared" si="58"/>
        <v>A TIEMPO</v>
      </c>
      <c r="I622">
        <f t="shared" si="59"/>
        <v>2012</v>
      </c>
      <c r="J622">
        <f t="shared" si="60"/>
        <v>1</v>
      </c>
      <c r="K622">
        <f t="shared" si="61"/>
        <v>4</v>
      </c>
      <c r="L622" t="str">
        <f>IF(H622="FUERA DE TIEMPO",K622-VLOOKUP(B622,Ejercicios!$J$2:$K$4,2)," ")</f>
        <v xml:space="preserve"> </v>
      </c>
    </row>
    <row r="623" spans="1:12" x14ac:dyDescent="0.25">
      <c r="A623" t="s">
        <v>942</v>
      </c>
      <c r="B623" t="s">
        <v>7</v>
      </c>
      <c r="C623" s="1" t="s">
        <v>258</v>
      </c>
      <c r="D623" s="2">
        <v>41075</v>
      </c>
      <c r="F623" t="str">
        <f t="shared" si="57"/>
        <v>Dept1</v>
      </c>
      <c r="G623" s="10">
        <f>VLOOKUP(B623,Ejercicios!$J$2:$K$4,2)+C623</f>
        <v>41090</v>
      </c>
      <c r="H623" t="str">
        <f t="shared" si="58"/>
        <v>A TIEMPO</v>
      </c>
      <c r="I623">
        <f t="shared" si="59"/>
        <v>2012</v>
      </c>
      <c r="J623">
        <f t="shared" si="60"/>
        <v>6</v>
      </c>
      <c r="K623">
        <f t="shared" si="61"/>
        <v>0</v>
      </c>
      <c r="L623" t="str">
        <f>IF(H623="FUERA DE TIEMPO",K623-VLOOKUP(B623,Ejercicios!$J$2:$K$4,2)," ")</f>
        <v xml:space="preserve"> </v>
      </c>
    </row>
    <row r="624" spans="1:12" x14ac:dyDescent="0.25">
      <c r="A624" t="s">
        <v>943</v>
      </c>
      <c r="B624" t="s">
        <v>5</v>
      </c>
      <c r="C624" s="2" t="s">
        <v>191</v>
      </c>
      <c r="D624" s="2">
        <v>41547</v>
      </c>
      <c r="F624" t="str">
        <f t="shared" si="57"/>
        <v>Dept5</v>
      </c>
      <c r="G624" s="10">
        <f>VLOOKUP(B624,Ejercicios!$J$2:$K$4,2)+C624</f>
        <v>41549</v>
      </c>
      <c r="H624" t="str">
        <f t="shared" si="58"/>
        <v>A TIEMPO</v>
      </c>
      <c r="I624">
        <f t="shared" si="59"/>
        <v>2013</v>
      </c>
      <c r="J624">
        <f t="shared" si="60"/>
        <v>9</v>
      </c>
      <c r="K624">
        <f t="shared" si="61"/>
        <v>3</v>
      </c>
      <c r="L624" t="str">
        <f>IF(H624="FUERA DE TIEMPO",K624-VLOOKUP(B624,Ejercicios!$J$2:$K$4,2)," ")</f>
        <v xml:space="preserve"> </v>
      </c>
    </row>
    <row r="625" spans="1:12" x14ac:dyDescent="0.25">
      <c r="A625" t="s">
        <v>944</v>
      </c>
      <c r="B625" t="s">
        <v>7</v>
      </c>
      <c r="C625" s="2">
        <v>41244</v>
      </c>
      <c r="D625" s="2">
        <v>41256</v>
      </c>
      <c r="F625" t="str">
        <f t="shared" si="57"/>
        <v>Dept6</v>
      </c>
      <c r="G625" s="10">
        <f>VLOOKUP(B625,Ejercicios!$J$2:$K$4,2)+C625</f>
        <v>41259</v>
      </c>
      <c r="H625" t="str">
        <f t="shared" si="58"/>
        <v>A TIEMPO</v>
      </c>
      <c r="I625">
        <f t="shared" si="59"/>
        <v>2012</v>
      </c>
      <c r="J625">
        <f t="shared" si="60"/>
        <v>12</v>
      </c>
      <c r="K625">
        <f t="shared" si="61"/>
        <v>12</v>
      </c>
      <c r="L625" t="str">
        <f>IF(H625="FUERA DE TIEMPO",K625-VLOOKUP(B625,Ejercicios!$J$2:$K$4,2)," ")</f>
        <v xml:space="preserve"> </v>
      </c>
    </row>
    <row r="626" spans="1:12" x14ac:dyDescent="0.25">
      <c r="A626" t="s">
        <v>945</v>
      </c>
      <c r="B626" t="s">
        <v>5</v>
      </c>
      <c r="C626" s="2">
        <v>41395</v>
      </c>
      <c r="D626" s="2">
        <v>41430</v>
      </c>
      <c r="F626" t="str">
        <f t="shared" si="57"/>
        <v>Dept6</v>
      </c>
      <c r="G626" s="10">
        <f>VLOOKUP(B626,Ejercicios!$J$2:$K$4,2)+C626</f>
        <v>41400</v>
      </c>
      <c r="H626" t="str">
        <f t="shared" si="58"/>
        <v>FUERA DE TIEMPO</v>
      </c>
      <c r="I626">
        <f t="shared" si="59"/>
        <v>2013</v>
      </c>
      <c r="J626">
        <f t="shared" si="60"/>
        <v>5</v>
      </c>
      <c r="K626">
        <f t="shared" si="61"/>
        <v>35</v>
      </c>
      <c r="L626">
        <f>IF(H626="FUERA DE TIEMPO",K626-VLOOKUP(B626,Ejercicios!$J$2:$K$4,2)," ")</f>
        <v>30</v>
      </c>
    </row>
    <row r="627" spans="1:12" x14ac:dyDescent="0.25">
      <c r="A627" t="s">
        <v>946</v>
      </c>
      <c r="B627" t="s">
        <v>5</v>
      </c>
      <c r="C627" s="2" t="s">
        <v>236</v>
      </c>
      <c r="D627" s="2">
        <v>40935</v>
      </c>
      <c r="F627" t="str">
        <f t="shared" si="57"/>
        <v>Dept5</v>
      </c>
      <c r="G627" s="10">
        <f>VLOOKUP(B627,Ejercicios!$J$2:$K$4,2)+C627</f>
        <v>40940</v>
      </c>
      <c r="H627" t="str">
        <f t="shared" si="58"/>
        <v>A TIEMPO</v>
      </c>
      <c r="I627">
        <f t="shared" si="59"/>
        <v>2012</v>
      </c>
      <c r="J627">
        <f t="shared" si="60"/>
        <v>1</v>
      </c>
      <c r="K627">
        <f t="shared" si="61"/>
        <v>0</v>
      </c>
      <c r="L627" t="str">
        <f>IF(H627="FUERA DE TIEMPO",K627-VLOOKUP(B627,Ejercicios!$J$2:$K$4,2)," ")</f>
        <v xml:space="preserve"> </v>
      </c>
    </row>
    <row r="628" spans="1:12" x14ac:dyDescent="0.25">
      <c r="A628" t="s">
        <v>947</v>
      </c>
      <c r="B628" t="s">
        <v>5</v>
      </c>
      <c r="C628" s="2">
        <v>41191</v>
      </c>
      <c r="D628" s="2">
        <v>41191</v>
      </c>
      <c r="F628" t="str">
        <f t="shared" si="57"/>
        <v>Dept4</v>
      </c>
      <c r="G628" s="10">
        <f>VLOOKUP(B628,Ejercicios!$J$2:$K$4,2)+C628</f>
        <v>41196</v>
      </c>
      <c r="H628" t="str">
        <f t="shared" si="58"/>
        <v>A TIEMPO</v>
      </c>
      <c r="I628">
        <f t="shared" si="59"/>
        <v>2012</v>
      </c>
      <c r="J628">
        <f t="shared" si="60"/>
        <v>10</v>
      </c>
      <c r="K628">
        <f t="shared" si="61"/>
        <v>0</v>
      </c>
      <c r="L628" t="str">
        <f>IF(H628="FUERA DE TIEMPO",K628-VLOOKUP(B628,Ejercicios!$J$2:$K$4,2)," ")</f>
        <v xml:space="preserve"> </v>
      </c>
    </row>
    <row r="629" spans="1:12" x14ac:dyDescent="0.25">
      <c r="A629" t="s">
        <v>948</v>
      </c>
      <c r="B629" t="s">
        <v>8</v>
      </c>
      <c r="C629" s="2" t="s">
        <v>324</v>
      </c>
      <c r="D629" s="2">
        <v>41034</v>
      </c>
      <c r="F629" t="str">
        <f t="shared" si="57"/>
        <v>Dept1</v>
      </c>
      <c r="G629" s="10">
        <f>VLOOKUP(B629,Ejercicios!$J$2:$K$4,2)+C629</f>
        <v>41031</v>
      </c>
      <c r="H629" t="str">
        <f t="shared" si="58"/>
        <v>FUERA DE TIEMPO</v>
      </c>
      <c r="I629">
        <f t="shared" si="59"/>
        <v>2012</v>
      </c>
      <c r="J629">
        <f t="shared" si="60"/>
        <v>4</v>
      </c>
      <c r="K629">
        <f t="shared" si="61"/>
        <v>8</v>
      </c>
      <c r="L629">
        <f>IF(H629="FUERA DE TIEMPO",K629-VLOOKUP(B629,Ejercicios!$J$2:$K$4,2)," ")</f>
        <v>3</v>
      </c>
    </row>
    <row r="630" spans="1:12" x14ac:dyDescent="0.25">
      <c r="A630" t="s">
        <v>949</v>
      </c>
      <c r="B630" t="s">
        <v>5</v>
      </c>
      <c r="C630" s="2" t="s">
        <v>105</v>
      </c>
      <c r="D630" s="2">
        <v>41008</v>
      </c>
      <c r="F630" t="str">
        <f t="shared" si="57"/>
        <v>Dept2</v>
      </c>
      <c r="G630" s="10">
        <f>VLOOKUP(B630,Ejercicios!$J$2:$K$4,2)+C630</f>
        <v>40995</v>
      </c>
      <c r="H630" t="str">
        <f t="shared" si="58"/>
        <v>FUERA DE TIEMPO</v>
      </c>
      <c r="I630">
        <f t="shared" si="59"/>
        <v>2012</v>
      </c>
      <c r="J630">
        <f t="shared" si="60"/>
        <v>3</v>
      </c>
      <c r="K630">
        <f t="shared" si="61"/>
        <v>18</v>
      </c>
      <c r="L630">
        <f>IF(H630="FUERA DE TIEMPO",K630-VLOOKUP(B630,Ejercicios!$J$2:$K$4,2)," ")</f>
        <v>13</v>
      </c>
    </row>
    <row r="631" spans="1:12" x14ac:dyDescent="0.25">
      <c r="A631" t="s">
        <v>950</v>
      </c>
      <c r="B631" t="s">
        <v>8</v>
      </c>
      <c r="C631" s="2">
        <v>41582</v>
      </c>
      <c r="D631" s="2">
        <v>41583</v>
      </c>
      <c r="F631" t="str">
        <f t="shared" si="57"/>
        <v>Dept2</v>
      </c>
      <c r="G631" s="10">
        <f>VLOOKUP(B631,Ejercicios!$J$2:$K$4,2)+C631</f>
        <v>41587</v>
      </c>
      <c r="H631" t="str">
        <f t="shared" si="58"/>
        <v>A TIEMPO</v>
      </c>
      <c r="I631">
        <f t="shared" si="59"/>
        <v>2013</v>
      </c>
      <c r="J631">
        <f t="shared" si="60"/>
        <v>11</v>
      </c>
      <c r="K631">
        <f t="shared" si="61"/>
        <v>1</v>
      </c>
      <c r="L631" t="str">
        <f>IF(H631="FUERA DE TIEMPO",K631-VLOOKUP(B631,Ejercicios!$J$2:$K$4,2)," ")</f>
        <v xml:space="preserve"> </v>
      </c>
    </row>
    <row r="632" spans="1:12" x14ac:dyDescent="0.25">
      <c r="A632" t="s">
        <v>951</v>
      </c>
      <c r="B632" t="s">
        <v>7</v>
      </c>
      <c r="C632" s="2">
        <v>41159</v>
      </c>
      <c r="D632" s="2">
        <v>41196</v>
      </c>
      <c r="F632" t="str">
        <f t="shared" si="57"/>
        <v>Dept1</v>
      </c>
      <c r="G632" s="10">
        <f>VLOOKUP(B632,Ejercicios!$J$2:$K$4,2)+C632</f>
        <v>41174</v>
      </c>
      <c r="H632" t="str">
        <f t="shared" si="58"/>
        <v>FUERA DE TIEMPO</v>
      </c>
      <c r="I632">
        <f t="shared" si="59"/>
        <v>2012</v>
      </c>
      <c r="J632">
        <f t="shared" si="60"/>
        <v>9</v>
      </c>
      <c r="K632">
        <f t="shared" si="61"/>
        <v>37</v>
      </c>
      <c r="L632">
        <f>IF(H632="FUERA DE TIEMPO",K632-VLOOKUP(B632,Ejercicios!$J$2:$K$4,2)," ")</f>
        <v>22</v>
      </c>
    </row>
    <row r="633" spans="1:12" x14ac:dyDescent="0.25">
      <c r="A633" t="s">
        <v>952</v>
      </c>
      <c r="B633" t="s">
        <v>8</v>
      </c>
      <c r="C633" s="1" t="s">
        <v>176</v>
      </c>
      <c r="D633" s="2">
        <v>41178</v>
      </c>
      <c r="F633" t="str">
        <f t="shared" si="57"/>
        <v>Dept2</v>
      </c>
      <c r="G633" s="10">
        <f>VLOOKUP(B633,Ejercicios!$J$2:$K$4,2)+C633</f>
        <v>41180</v>
      </c>
      <c r="H633" t="str">
        <f t="shared" si="58"/>
        <v>A TIEMPO</v>
      </c>
      <c r="I633">
        <f t="shared" si="59"/>
        <v>2012</v>
      </c>
      <c r="J633">
        <f t="shared" si="60"/>
        <v>9</v>
      </c>
      <c r="K633">
        <f t="shared" si="61"/>
        <v>3</v>
      </c>
      <c r="L633" t="str">
        <f>IF(H633="FUERA DE TIEMPO",K633-VLOOKUP(B633,Ejercicios!$J$2:$K$4,2)," ")</f>
        <v xml:space="preserve"> </v>
      </c>
    </row>
    <row r="634" spans="1:12" x14ac:dyDescent="0.25">
      <c r="A634" t="s">
        <v>953</v>
      </c>
      <c r="B634" t="s">
        <v>8</v>
      </c>
      <c r="C634" s="2">
        <v>40917</v>
      </c>
      <c r="D634" s="2">
        <v>40919</v>
      </c>
      <c r="F634" t="str">
        <f t="shared" si="57"/>
        <v>Dept5</v>
      </c>
      <c r="G634" s="10">
        <f>VLOOKUP(B634,Ejercicios!$J$2:$K$4,2)+C634</f>
        <v>40922</v>
      </c>
      <c r="H634" t="str">
        <f t="shared" si="58"/>
        <v>A TIEMPO</v>
      </c>
      <c r="I634">
        <f t="shared" si="59"/>
        <v>2012</v>
      </c>
      <c r="J634">
        <f t="shared" si="60"/>
        <v>1</v>
      </c>
      <c r="K634">
        <f t="shared" si="61"/>
        <v>2</v>
      </c>
      <c r="L634" t="str">
        <f>IF(H634="FUERA DE TIEMPO",K634-VLOOKUP(B634,Ejercicios!$J$2:$K$4,2)," ")</f>
        <v xml:space="preserve"> </v>
      </c>
    </row>
    <row r="635" spans="1:12" x14ac:dyDescent="0.25">
      <c r="A635" t="s">
        <v>954</v>
      </c>
      <c r="B635" t="s">
        <v>8</v>
      </c>
      <c r="C635" s="2">
        <v>41375</v>
      </c>
      <c r="D635" s="2">
        <v>41379</v>
      </c>
      <c r="F635" t="str">
        <f t="shared" si="57"/>
        <v>Dept6</v>
      </c>
      <c r="G635" s="10">
        <f>VLOOKUP(B635,Ejercicios!$J$2:$K$4,2)+C635</f>
        <v>41380</v>
      </c>
      <c r="H635" t="str">
        <f t="shared" si="58"/>
        <v>A TIEMPO</v>
      </c>
      <c r="I635">
        <f t="shared" si="59"/>
        <v>2013</v>
      </c>
      <c r="J635">
        <f t="shared" si="60"/>
        <v>4</v>
      </c>
      <c r="K635">
        <f t="shared" si="61"/>
        <v>4</v>
      </c>
      <c r="L635" t="str">
        <f>IF(H635="FUERA DE TIEMPO",K635-VLOOKUP(B635,Ejercicios!$J$2:$K$4,2)," ")</f>
        <v xml:space="preserve"> </v>
      </c>
    </row>
    <row r="636" spans="1:12" x14ac:dyDescent="0.25">
      <c r="A636" t="s">
        <v>955</v>
      </c>
      <c r="B636" t="s">
        <v>5</v>
      </c>
      <c r="C636" s="1" t="s">
        <v>304</v>
      </c>
      <c r="D636" s="2">
        <v>41052</v>
      </c>
      <c r="F636" t="str">
        <f t="shared" si="57"/>
        <v>Dept2</v>
      </c>
      <c r="G636" s="10">
        <f>VLOOKUP(B636,Ejercicios!$J$2:$K$4,2)+C636</f>
        <v>41034</v>
      </c>
      <c r="H636" t="str">
        <f t="shared" si="58"/>
        <v>FUERA DE TIEMPO</v>
      </c>
      <c r="I636">
        <f t="shared" si="59"/>
        <v>2012</v>
      </c>
      <c r="J636">
        <f t="shared" si="60"/>
        <v>4</v>
      </c>
      <c r="K636">
        <f t="shared" si="61"/>
        <v>23</v>
      </c>
      <c r="L636">
        <f>IF(H636="FUERA DE TIEMPO",K636-VLOOKUP(B636,Ejercicios!$J$2:$K$4,2)," ")</f>
        <v>18</v>
      </c>
    </row>
    <row r="637" spans="1:12" x14ac:dyDescent="0.25">
      <c r="A637" t="s">
        <v>956</v>
      </c>
      <c r="B637" t="s">
        <v>5</v>
      </c>
      <c r="C637" s="1" t="s">
        <v>161</v>
      </c>
      <c r="D637" s="2">
        <v>41246</v>
      </c>
      <c r="F637" t="str">
        <f t="shared" si="57"/>
        <v>Dept2</v>
      </c>
      <c r="G637" s="10">
        <f>VLOOKUP(B637,Ejercicios!$J$2:$K$4,2)+C637</f>
        <v>41247</v>
      </c>
      <c r="H637" t="str">
        <f t="shared" si="58"/>
        <v>A TIEMPO</v>
      </c>
      <c r="I637">
        <f t="shared" si="59"/>
        <v>2012</v>
      </c>
      <c r="J637">
        <f t="shared" si="60"/>
        <v>11</v>
      </c>
      <c r="K637">
        <f t="shared" si="61"/>
        <v>4</v>
      </c>
      <c r="L637" t="str">
        <f>IF(H637="FUERA DE TIEMPO",K637-VLOOKUP(B637,Ejercicios!$J$2:$K$4,2)," ")</f>
        <v xml:space="preserve"> </v>
      </c>
    </row>
    <row r="638" spans="1:12" x14ac:dyDescent="0.25">
      <c r="A638" t="s">
        <v>957</v>
      </c>
      <c r="B638" t="s">
        <v>8</v>
      </c>
      <c r="C638" s="2">
        <v>41284</v>
      </c>
      <c r="D638" s="2">
        <v>41285</v>
      </c>
      <c r="F638" t="str">
        <f t="shared" si="57"/>
        <v>Dept6</v>
      </c>
      <c r="G638" s="10">
        <f>VLOOKUP(B638,Ejercicios!$J$2:$K$4,2)+C638</f>
        <v>41289</v>
      </c>
      <c r="H638" t="str">
        <f t="shared" si="58"/>
        <v>A TIEMPO</v>
      </c>
      <c r="I638">
        <f t="shared" si="59"/>
        <v>2013</v>
      </c>
      <c r="J638">
        <f t="shared" si="60"/>
        <v>1</v>
      </c>
      <c r="K638">
        <f t="shared" si="61"/>
        <v>1</v>
      </c>
      <c r="L638" t="str">
        <f>IF(H638="FUERA DE TIEMPO",K638-VLOOKUP(B638,Ejercicios!$J$2:$K$4,2)," ")</f>
        <v xml:space="preserve"> </v>
      </c>
    </row>
    <row r="639" spans="1:12" x14ac:dyDescent="0.25">
      <c r="A639" t="s">
        <v>958</v>
      </c>
      <c r="B639" t="s">
        <v>5</v>
      </c>
      <c r="C639" s="2">
        <v>41159</v>
      </c>
      <c r="D639" s="2">
        <v>41161</v>
      </c>
      <c r="F639" t="str">
        <f t="shared" si="57"/>
        <v>Dept5</v>
      </c>
      <c r="G639" s="10">
        <f>VLOOKUP(B639,Ejercicios!$J$2:$K$4,2)+C639</f>
        <v>41164</v>
      </c>
      <c r="H639" t="str">
        <f t="shared" si="58"/>
        <v>A TIEMPO</v>
      </c>
      <c r="I639">
        <f t="shared" si="59"/>
        <v>2012</v>
      </c>
      <c r="J639">
        <f t="shared" si="60"/>
        <v>9</v>
      </c>
      <c r="K639">
        <f t="shared" si="61"/>
        <v>2</v>
      </c>
      <c r="L639" t="str">
        <f>IF(H639="FUERA DE TIEMPO",K639-VLOOKUP(B639,Ejercicios!$J$2:$K$4,2)," ")</f>
        <v xml:space="preserve"> </v>
      </c>
    </row>
    <row r="640" spans="1:12" x14ac:dyDescent="0.25">
      <c r="A640" t="s">
        <v>959</v>
      </c>
      <c r="B640" t="s">
        <v>8</v>
      </c>
      <c r="C640" s="2" t="s">
        <v>162</v>
      </c>
      <c r="D640" s="2">
        <v>41145</v>
      </c>
      <c r="F640" t="str">
        <f t="shared" si="57"/>
        <v>Dept4</v>
      </c>
      <c r="G640" s="10">
        <f>VLOOKUP(B640,Ejercicios!$J$2:$K$4,2)+C640</f>
        <v>41146</v>
      </c>
      <c r="H640" t="str">
        <f t="shared" si="58"/>
        <v>A TIEMPO</v>
      </c>
      <c r="I640">
        <f t="shared" si="59"/>
        <v>2012</v>
      </c>
      <c r="J640">
        <f t="shared" si="60"/>
        <v>8</v>
      </c>
      <c r="K640">
        <f t="shared" si="61"/>
        <v>4</v>
      </c>
      <c r="L640" t="str">
        <f>IF(H640="FUERA DE TIEMPO",K640-VLOOKUP(B640,Ejercicios!$J$2:$K$4,2)," ")</f>
        <v xml:space="preserve"> </v>
      </c>
    </row>
    <row r="641" spans="1:12" x14ac:dyDescent="0.25">
      <c r="A641" t="s">
        <v>960</v>
      </c>
      <c r="B641" t="s">
        <v>7</v>
      </c>
      <c r="C641" s="2">
        <v>41158</v>
      </c>
      <c r="D641" s="2">
        <v>41171</v>
      </c>
      <c r="F641" t="str">
        <f t="shared" si="57"/>
        <v>Dept2</v>
      </c>
      <c r="G641" s="10">
        <f>VLOOKUP(B641,Ejercicios!$J$2:$K$4,2)+C641</f>
        <v>41173</v>
      </c>
      <c r="H641" t="str">
        <f t="shared" si="58"/>
        <v>A TIEMPO</v>
      </c>
      <c r="I641">
        <f t="shared" si="59"/>
        <v>2012</v>
      </c>
      <c r="J641">
        <f t="shared" si="60"/>
        <v>9</v>
      </c>
      <c r="K641">
        <f t="shared" si="61"/>
        <v>13</v>
      </c>
      <c r="L641" t="str">
        <f>IF(H641="FUERA DE TIEMPO",K641-VLOOKUP(B641,Ejercicios!$J$2:$K$4,2)," ")</f>
        <v xml:space="preserve"> </v>
      </c>
    </row>
    <row r="642" spans="1:12" x14ac:dyDescent="0.25">
      <c r="A642" t="s">
        <v>961</v>
      </c>
      <c r="B642" t="s">
        <v>7</v>
      </c>
      <c r="C642" s="2">
        <v>41365</v>
      </c>
      <c r="D642" s="2">
        <v>41367</v>
      </c>
      <c r="F642" t="str">
        <f t="shared" si="57"/>
        <v>Dept3</v>
      </c>
      <c r="G642" s="10">
        <f>VLOOKUP(B642,Ejercicios!$J$2:$K$4,2)+C642</f>
        <v>41380</v>
      </c>
      <c r="H642" t="str">
        <f t="shared" si="58"/>
        <v>A TIEMPO</v>
      </c>
      <c r="I642">
        <f t="shared" si="59"/>
        <v>2013</v>
      </c>
      <c r="J642">
        <f t="shared" si="60"/>
        <v>4</v>
      </c>
      <c r="K642">
        <f t="shared" si="61"/>
        <v>2</v>
      </c>
      <c r="L642" t="str">
        <f>IF(H642="FUERA DE TIEMPO",K642-VLOOKUP(B642,Ejercicios!$J$2:$K$4,2)," ")</f>
        <v xml:space="preserve"> </v>
      </c>
    </row>
    <row r="643" spans="1:12" x14ac:dyDescent="0.25">
      <c r="A643" t="s">
        <v>962</v>
      </c>
      <c r="B643" t="s">
        <v>5</v>
      </c>
      <c r="C643" s="2">
        <v>40969</v>
      </c>
      <c r="D643" s="2">
        <v>40978</v>
      </c>
      <c r="F643" t="str">
        <f t="shared" ref="F643:F706" si="62">LEFT(A643,5)</f>
        <v>Dept4</v>
      </c>
      <c r="G643" s="10">
        <f>VLOOKUP(B643,Ejercicios!$J$2:$K$4,2)+C643</f>
        <v>40974</v>
      </c>
      <c r="H643" t="str">
        <f t="shared" ref="H643:H706" si="63">IF(G643&gt;=D643,"A TIEMPO","FUERA DE TIEMPO")</f>
        <v>FUERA DE TIEMPO</v>
      </c>
      <c r="I643">
        <f t="shared" ref="I643:I706" si="64">YEAR(C643)</f>
        <v>2012</v>
      </c>
      <c r="J643">
        <f t="shared" ref="J643:J706" si="65">MONTH(C643)</f>
        <v>3</v>
      </c>
      <c r="K643">
        <f t="shared" ref="K643:K706" si="66">D643-C643</f>
        <v>9</v>
      </c>
      <c r="L643">
        <f>IF(H643="FUERA DE TIEMPO",K643-VLOOKUP(B643,Ejercicios!$J$2:$K$4,2)," ")</f>
        <v>4</v>
      </c>
    </row>
    <row r="644" spans="1:12" x14ac:dyDescent="0.25">
      <c r="A644" t="s">
        <v>963</v>
      </c>
      <c r="B644" t="s">
        <v>5</v>
      </c>
      <c r="C644" s="2" t="s">
        <v>222</v>
      </c>
      <c r="D644" s="2">
        <v>41559</v>
      </c>
      <c r="F644" t="str">
        <f t="shared" si="62"/>
        <v>Dept3</v>
      </c>
      <c r="G644" s="10">
        <f>VLOOKUP(B644,Ejercicios!$J$2:$K$4,2)+C644</f>
        <v>41542</v>
      </c>
      <c r="H644" t="str">
        <f t="shared" si="63"/>
        <v>FUERA DE TIEMPO</v>
      </c>
      <c r="I644">
        <f t="shared" si="64"/>
        <v>2013</v>
      </c>
      <c r="J644">
        <f t="shared" si="65"/>
        <v>9</v>
      </c>
      <c r="K644">
        <f t="shared" si="66"/>
        <v>22</v>
      </c>
      <c r="L644">
        <f>IF(H644="FUERA DE TIEMPO",K644-VLOOKUP(B644,Ejercicios!$J$2:$K$4,2)," ")</f>
        <v>17</v>
      </c>
    </row>
    <row r="645" spans="1:12" x14ac:dyDescent="0.25">
      <c r="A645" t="s">
        <v>964</v>
      </c>
      <c r="B645" t="s">
        <v>5</v>
      </c>
      <c r="C645" s="2" t="s">
        <v>124</v>
      </c>
      <c r="D645" s="2">
        <v>41581</v>
      </c>
      <c r="F645" t="str">
        <f t="shared" si="62"/>
        <v>Dept5</v>
      </c>
      <c r="G645" s="10">
        <f>VLOOKUP(B645,Ejercicios!$J$2:$K$4,2)+C645</f>
        <v>41545</v>
      </c>
      <c r="H645" t="str">
        <f t="shared" si="63"/>
        <v>FUERA DE TIEMPO</v>
      </c>
      <c r="I645">
        <f t="shared" si="64"/>
        <v>2013</v>
      </c>
      <c r="J645">
        <f t="shared" si="65"/>
        <v>9</v>
      </c>
      <c r="K645">
        <f t="shared" si="66"/>
        <v>41</v>
      </c>
      <c r="L645">
        <f>IF(H645="FUERA DE TIEMPO",K645-VLOOKUP(B645,Ejercicios!$J$2:$K$4,2)," ")</f>
        <v>36</v>
      </c>
    </row>
    <row r="646" spans="1:12" x14ac:dyDescent="0.25">
      <c r="A646" t="s">
        <v>965</v>
      </c>
      <c r="B646" t="s">
        <v>7</v>
      </c>
      <c r="C646" s="2">
        <v>41494</v>
      </c>
      <c r="D646" s="2">
        <v>41496</v>
      </c>
      <c r="F646" t="str">
        <f t="shared" si="62"/>
        <v>Dept1</v>
      </c>
      <c r="G646" s="10">
        <f>VLOOKUP(B646,Ejercicios!$J$2:$K$4,2)+C646</f>
        <v>41509</v>
      </c>
      <c r="H646" t="str">
        <f t="shared" si="63"/>
        <v>A TIEMPO</v>
      </c>
      <c r="I646">
        <f t="shared" si="64"/>
        <v>2013</v>
      </c>
      <c r="J646">
        <f t="shared" si="65"/>
        <v>8</v>
      </c>
      <c r="K646">
        <f t="shared" si="66"/>
        <v>2</v>
      </c>
      <c r="L646" t="str">
        <f>IF(H646="FUERA DE TIEMPO",K646-VLOOKUP(B646,Ejercicios!$J$2:$K$4,2)," ")</f>
        <v xml:space="preserve"> </v>
      </c>
    </row>
    <row r="647" spans="1:12" x14ac:dyDescent="0.25">
      <c r="A647" t="s">
        <v>966</v>
      </c>
      <c r="B647" t="s">
        <v>8</v>
      </c>
      <c r="C647" s="2" t="s">
        <v>220</v>
      </c>
      <c r="D647" s="2">
        <v>40979</v>
      </c>
      <c r="F647" t="str">
        <f t="shared" si="62"/>
        <v>Dept5</v>
      </c>
      <c r="G647" s="10">
        <f>VLOOKUP(B647,Ejercicios!$J$2:$K$4,2)+C647</f>
        <v>40969</v>
      </c>
      <c r="H647" t="str">
        <f t="shared" si="63"/>
        <v>FUERA DE TIEMPO</v>
      </c>
      <c r="I647">
        <f t="shared" si="64"/>
        <v>2012</v>
      </c>
      <c r="J647">
        <f t="shared" si="65"/>
        <v>2</v>
      </c>
      <c r="K647">
        <f t="shared" si="66"/>
        <v>15</v>
      </c>
      <c r="L647">
        <f>IF(H647="FUERA DE TIEMPO",K647-VLOOKUP(B647,Ejercicios!$J$2:$K$4,2)," ")</f>
        <v>10</v>
      </c>
    </row>
    <row r="648" spans="1:12" x14ac:dyDescent="0.25">
      <c r="A648" t="s">
        <v>967</v>
      </c>
      <c r="B648" t="s">
        <v>8</v>
      </c>
      <c r="C648" s="2" t="s">
        <v>273</v>
      </c>
      <c r="D648" s="2">
        <v>41284</v>
      </c>
      <c r="F648" t="str">
        <f t="shared" si="62"/>
        <v>Dept4</v>
      </c>
      <c r="G648" s="10">
        <f>VLOOKUP(B648,Ejercicios!$J$2:$K$4,2)+C648</f>
        <v>41270</v>
      </c>
      <c r="H648" t="str">
        <f t="shared" si="63"/>
        <v>FUERA DE TIEMPO</v>
      </c>
      <c r="I648">
        <f t="shared" si="64"/>
        <v>2012</v>
      </c>
      <c r="J648">
        <f t="shared" si="65"/>
        <v>12</v>
      </c>
      <c r="K648">
        <f t="shared" si="66"/>
        <v>19</v>
      </c>
      <c r="L648">
        <f>IF(H648="FUERA DE TIEMPO",K648-VLOOKUP(B648,Ejercicios!$J$2:$K$4,2)," ")</f>
        <v>14</v>
      </c>
    </row>
    <row r="649" spans="1:12" x14ac:dyDescent="0.25">
      <c r="A649" t="s">
        <v>968</v>
      </c>
      <c r="B649" t="s">
        <v>7</v>
      </c>
      <c r="C649" s="2" t="s">
        <v>154</v>
      </c>
      <c r="D649" s="2">
        <v>41056</v>
      </c>
      <c r="F649" t="str">
        <f t="shared" si="62"/>
        <v>Dept4</v>
      </c>
      <c r="G649" s="10">
        <f>VLOOKUP(B649,Ejercicios!$J$2:$K$4,2)+C649</f>
        <v>41068</v>
      </c>
      <c r="H649" t="str">
        <f t="shared" si="63"/>
        <v>A TIEMPO</v>
      </c>
      <c r="I649">
        <f t="shared" si="64"/>
        <v>2012</v>
      </c>
      <c r="J649">
        <f t="shared" si="65"/>
        <v>5</v>
      </c>
      <c r="K649">
        <f t="shared" si="66"/>
        <v>3</v>
      </c>
      <c r="L649" t="str">
        <f>IF(H649="FUERA DE TIEMPO",K649-VLOOKUP(B649,Ejercicios!$J$2:$K$4,2)," ")</f>
        <v xml:space="preserve"> </v>
      </c>
    </row>
    <row r="650" spans="1:12" x14ac:dyDescent="0.25">
      <c r="A650" t="s">
        <v>969</v>
      </c>
      <c r="B650" t="s">
        <v>8</v>
      </c>
      <c r="C650" s="2">
        <v>41251</v>
      </c>
      <c r="D650" s="2">
        <v>41287</v>
      </c>
      <c r="F650" t="str">
        <f t="shared" si="62"/>
        <v>Dept6</v>
      </c>
      <c r="G650" s="10">
        <f>VLOOKUP(B650,Ejercicios!$J$2:$K$4,2)+C650</f>
        <v>41256</v>
      </c>
      <c r="H650" t="str">
        <f t="shared" si="63"/>
        <v>FUERA DE TIEMPO</v>
      </c>
      <c r="I650">
        <f t="shared" si="64"/>
        <v>2012</v>
      </c>
      <c r="J650">
        <f t="shared" si="65"/>
        <v>12</v>
      </c>
      <c r="K650">
        <f t="shared" si="66"/>
        <v>36</v>
      </c>
      <c r="L650">
        <f>IF(H650="FUERA DE TIEMPO",K650-VLOOKUP(B650,Ejercicios!$J$2:$K$4,2)," ")</f>
        <v>31</v>
      </c>
    </row>
    <row r="651" spans="1:12" x14ac:dyDescent="0.25">
      <c r="A651" t="s">
        <v>970</v>
      </c>
      <c r="B651" t="s">
        <v>7</v>
      </c>
      <c r="C651" s="2" t="s">
        <v>104</v>
      </c>
      <c r="D651" s="2">
        <v>41047</v>
      </c>
      <c r="F651" t="str">
        <f t="shared" si="62"/>
        <v>Dept5</v>
      </c>
      <c r="G651" s="10">
        <f>VLOOKUP(B651,Ejercicios!$J$2:$K$4,2)+C651</f>
        <v>41043</v>
      </c>
      <c r="H651" t="str">
        <f t="shared" si="63"/>
        <v>FUERA DE TIEMPO</v>
      </c>
      <c r="I651">
        <f t="shared" si="64"/>
        <v>2012</v>
      </c>
      <c r="J651">
        <f t="shared" si="65"/>
        <v>4</v>
      </c>
      <c r="K651">
        <f t="shared" si="66"/>
        <v>19</v>
      </c>
      <c r="L651">
        <f>IF(H651="FUERA DE TIEMPO",K651-VLOOKUP(B651,Ejercicios!$J$2:$K$4,2)," ")</f>
        <v>4</v>
      </c>
    </row>
    <row r="652" spans="1:12" x14ac:dyDescent="0.25">
      <c r="A652" t="s">
        <v>971</v>
      </c>
      <c r="B652" t="s">
        <v>5</v>
      </c>
      <c r="C652" s="2" t="s">
        <v>41</v>
      </c>
      <c r="D652" s="2">
        <v>41629</v>
      </c>
      <c r="F652" t="str">
        <f t="shared" si="62"/>
        <v>Dept1</v>
      </c>
      <c r="G652" s="10">
        <f>VLOOKUP(B652,Ejercicios!$J$2:$K$4,2)+C652</f>
        <v>41626</v>
      </c>
      <c r="H652" t="str">
        <f t="shared" si="63"/>
        <v>FUERA DE TIEMPO</v>
      </c>
      <c r="I652">
        <f t="shared" si="64"/>
        <v>2013</v>
      </c>
      <c r="J652">
        <f t="shared" si="65"/>
        <v>12</v>
      </c>
      <c r="K652">
        <f t="shared" si="66"/>
        <v>8</v>
      </c>
      <c r="L652">
        <f>IF(H652="FUERA DE TIEMPO",K652-VLOOKUP(B652,Ejercicios!$J$2:$K$4,2)," ")</f>
        <v>3</v>
      </c>
    </row>
    <row r="653" spans="1:12" x14ac:dyDescent="0.25">
      <c r="A653" t="s">
        <v>972</v>
      </c>
      <c r="B653" t="s">
        <v>8</v>
      </c>
      <c r="C653" s="2">
        <v>41035</v>
      </c>
      <c r="D653" s="2">
        <v>41040</v>
      </c>
      <c r="F653" t="str">
        <f t="shared" si="62"/>
        <v>Dept5</v>
      </c>
      <c r="G653" s="10">
        <f>VLOOKUP(B653,Ejercicios!$J$2:$K$4,2)+C653</f>
        <v>41040</v>
      </c>
      <c r="H653" t="str">
        <f t="shared" si="63"/>
        <v>A TIEMPO</v>
      </c>
      <c r="I653">
        <f t="shared" si="64"/>
        <v>2012</v>
      </c>
      <c r="J653">
        <f t="shared" si="65"/>
        <v>5</v>
      </c>
      <c r="K653">
        <f t="shared" si="66"/>
        <v>5</v>
      </c>
      <c r="L653" t="str">
        <f>IF(H653="FUERA DE TIEMPO",K653-VLOOKUP(B653,Ejercicios!$J$2:$K$4,2)," ")</f>
        <v xml:space="preserve"> </v>
      </c>
    </row>
    <row r="654" spans="1:12" x14ac:dyDescent="0.25">
      <c r="A654" t="s">
        <v>973</v>
      </c>
      <c r="B654" t="s">
        <v>8</v>
      </c>
      <c r="C654" s="1" t="s">
        <v>266</v>
      </c>
      <c r="D654" s="2">
        <v>41582</v>
      </c>
      <c r="F654" t="str">
        <f t="shared" si="62"/>
        <v>Dept4</v>
      </c>
      <c r="G654" s="10">
        <f>VLOOKUP(B654,Ejercicios!$J$2:$K$4,2)+C654</f>
        <v>41551</v>
      </c>
      <c r="H654" t="str">
        <f t="shared" si="63"/>
        <v>FUERA DE TIEMPO</v>
      </c>
      <c r="I654">
        <f t="shared" si="64"/>
        <v>2013</v>
      </c>
      <c r="J654">
        <f t="shared" si="65"/>
        <v>9</v>
      </c>
      <c r="K654">
        <f t="shared" si="66"/>
        <v>36</v>
      </c>
      <c r="L654">
        <f>IF(H654="FUERA DE TIEMPO",K654-VLOOKUP(B654,Ejercicios!$J$2:$K$4,2)," ")</f>
        <v>31</v>
      </c>
    </row>
    <row r="655" spans="1:12" x14ac:dyDescent="0.25">
      <c r="A655" t="s">
        <v>974</v>
      </c>
      <c r="B655" t="s">
        <v>7</v>
      </c>
      <c r="C655" s="2">
        <v>41100</v>
      </c>
      <c r="D655" s="2">
        <v>41101</v>
      </c>
      <c r="F655" t="str">
        <f t="shared" si="62"/>
        <v>Dept1</v>
      </c>
      <c r="G655" s="10">
        <f>VLOOKUP(B655,Ejercicios!$J$2:$K$4,2)+C655</f>
        <v>41115</v>
      </c>
      <c r="H655" t="str">
        <f t="shared" si="63"/>
        <v>A TIEMPO</v>
      </c>
      <c r="I655">
        <f t="shared" si="64"/>
        <v>2012</v>
      </c>
      <c r="J655">
        <f t="shared" si="65"/>
        <v>7</v>
      </c>
      <c r="K655">
        <f t="shared" si="66"/>
        <v>1</v>
      </c>
      <c r="L655" t="str">
        <f>IF(H655="FUERA DE TIEMPO",K655-VLOOKUP(B655,Ejercicios!$J$2:$K$4,2)," ")</f>
        <v xml:space="preserve"> </v>
      </c>
    </row>
    <row r="656" spans="1:12" x14ac:dyDescent="0.25">
      <c r="A656" t="s">
        <v>975</v>
      </c>
      <c r="B656" t="s">
        <v>5</v>
      </c>
      <c r="C656" s="1" t="s">
        <v>182</v>
      </c>
      <c r="D656" s="2">
        <v>41607</v>
      </c>
      <c r="F656" t="str">
        <f t="shared" si="62"/>
        <v>Dept6</v>
      </c>
      <c r="G656" s="10">
        <f>VLOOKUP(B656,Ejercicios!$J$2:$K$4,2)+C656</f>
        <v>41610</v>
      </c>
      <c r="H656" t="str">
        <f t="shared" si="63"/>
        <v>A TIEMPO</v>
      </c>
      <c r="I656">
        <f t="shared" si="64"/>
        <v>2013</v>
      </c>
      <c r="J656">
        <f t="shared" si="65"/>
        <v>11</v>
      </c>
      <c r="K656">
        <f t="shared" si="66"/>
        <v>2</v>
      </c>
      <c r="L656" t="str">
        <f>IF(H656="FUERA DE TIEMPO",K656-VLOOKUP(B656,Ejercicios!$J$2:$K$4,2)," ")</f>
        <v xml:space="preserve"> </v>
      </c>
    </row>
    <row r="657" spans="1:12" x14ac:dyDescent="0.25">
      <c r="A657" t="s">
        <v>976</v>
      </c>
      <c r="B657" t="s">
        <v>8</v>
      </c>
      <c r="C657" s="2" t="s">
        <v>280</v>
      </c>
      <c r="D657" s="2">
        <v>41126</v>
      </c>
      <c r="F657" t="str">
        <f t="shared" si="62"/>
        <v>Dept3</v>
      </c>
      <c r="G657" s="10">
        <f>VLOOKUP(B657,Ejercicios!$J$2:$K$4,2)+C657</f>
        <v>41116</v>
      </c>
      <c r="H657" t="str">
        <f t="shared" si="63"/>
        <v>FUERA DE TIEMPO</v>
      </c>
      <c r="I657">
        <f t="shared" si="64"/>
        <v>2012</v>
      </c>
      <c r="J657">
        <f t="shared" si="65"/>
        <v>7</v>
      </c>
      <c r="K657">
        <f t="shared" si="66"/>
        <v>15</v>
      </c>
      <c r="L657">
        <f>IF(H657="FUERA DE TIEMPO",K657-VLOOKUP(B657,Ejercicios!$J$2:$K$4,2)," ")</f>
        <v>10</v>
      </c>
    </row>
    <row r="658" spans="1:12" x14ac:dyDescent="0.25">
      <c r="A658" t="s">
        <v>977</v>
      </c>
      <c r="B658" t="s">
        <v>8</v>
      </c>
      <c r="C658" s="2" t="s">
        <v>220</v>
      </c>
      <c r="D658" s="2">
        <v>40967</v>
      </c>
      <c r="F658" t="str">
        <f t="shared" si="62"/>
        <v>Dept1</v>
      </c>
      <c r="G658" s="10">
        <f>VLOOKUP(B658,Ejercicios!$J$2:$K$4,2)+C658</f>
        <v>40969</v>
      </c>
      <c r="H658" t="str">
        <f t="shared" si="63"/>
        <v>A TIEMPO</v>
      </c>
      <c r="I658">
        <f t="shared" si="64"/>
        <v>2012</v>
      </c>
      <c r="J658">
        <f t="shared" si="65"/>
        <v>2</v>
      </c>
      <c r="K658">
        <f t="shared" si="66"/>
        <v>3</v>
      </c>
      <c r="L658" t="str">
        <f>IF(H658="FUERA DE TIEMPO",K658-VLOOKUP(B658,Ejercicios!$J$2:$K$4,2)," ")</f>
        <v xml:space="preserve"> </v>
      </c>
    </row>
    <row r="659" spans="1:12" x14ac:dyDescent="0.25">
      <c r="A659" t="s">
        <v>978</v>
      </c>
      <c r="B659" t="s">
        <v>8</v>
      </c>
      <c r="C659" s="2" t="s">
        <v>84</v>
      </c>
      <c r="D659" s="2">
        <v>41298</v>
      </c>
      <c r="F659" t="str">
        <f t="shared" si="62"/>
        <v>Dept3</v>
      </c>
      <c r="G659" s="10">
        <f>VLOOKUP(B659,Ejercicios!$J$2:$K$4,2)+C659</f>
        <v>41292</v>
      </c>
      <c r="H659" t="str">
        <f t="shared" si="63"/>
        <v>FUERA DE TIEMPO</v>
      </c>
      <c r="I659">
        <f t="shared" si="64"/>
        <v>2013</v>
      </c>
      <c r="J659">
        <f t="shared" si="65"/>
        <v>1</v>
      </c>
      <c r="K659">
        <f t="shared" si="66"/>
        <v>11</v>
      </c>
      <c r="L659">
        <f>IF(H659="FUERA DE TIEMPO",K659-VLOOKUP(B659,Ejercicios!$J$2:$K$4,2)," ")</f>
        <v>6</v>
      </c>
    </row>
    <row r="660" spans="1:12" x14ac:dyDescent="0.25">
      <c r="A660" t="s">
        <v>979</v>
      </c>
      <c r="B660" t="s">
        <v>8</v>
      </c>
      <c r="C660" s="2" t="s">
        <v>19</v>
      </c>
      <c r="D660" s="2">
        <v>41375</v>
      </c>
      <c r="F660" t="str">
        <f t="shared" si="62"/>
        <v>Dept1</v>
      </c>
      <c r="G660" s="10">
        <f>VLOOKUP(B660,Ejercicios!$J$2:$K$4,2)+C660</f>
        <v>41334</v>
      </c>
      <c r="H660" t="str">
        <f t="shared" si="63"/>
        <v>FUERA DE TIEMPO</v>
      </c>
      <c r="I660">
        <f t="shared" si="64"/>
        <v>2013</v>
      </c>
      <c r="J660">
        <f t="shared" si="65"/>
        <v>2</v>
      </c>
      <c r="K660">
        <f t="shared" si="66"/>
        <v>46</v>
      </c>
      <c r="L660">
        <f>IF(H660="FUERA DE TIEMPO",K660-VLOOKUP(B660,Ejercicios!$J$2:$K$4,2)," ")</f>
        <v>41</v>
      </c>
    </row>
    <row r="661" spans="1:12" x14ac:dyDescent="0.25">
      <c r="A661" t="s">
        <v>980</v>
      </c>
      <c r="B661" t="s">
        <v>7</v>
      </c>
      <c r="C661" s="2" t="s">
        <v>247</v>
      </c>
      <c r="D661" s="2">
        <v>41471</v>
      </c>
      <c r="F661" t="str">
        <f t="shared" si="62"/>
        <v>Dept4</v>
      </c>
      <c r="G661" s="10">
        <f>VLOOKUP(B661,Ejercicios!$J$2:$K$4,2)+C661</f>
        <v>41486</v>
      </c>
      <c r="H661" t="str">
        <f t="shared" si="63"/>
        <v>A TIEMPO</v>
      </c>
      <c r="I661">
        <f t="shared" si="64"/>
        <v>2013</v>
      </c>
      <c r="J661">
        <f t="shared" si="65"/>
        <v>7</v>
      </c>
      <c r="K661">
        <f t="shared" si="66"/>
        <v>0</v>
      </c>
      <c r="L661" t="str">
        <f>IF(H661="FUERA DE TIEMPO",K661-VLOOKUP(B661,Ejercicios!$J$2:$K$4,2)," ")</f>
        <v xml:space="preserve"> </v>
      </c>
    </row>
    <row r="662" spans="1:12" x14ac:dyDescent="0.25">
      <c r="A662" t="s">
        <v>981</v>
      </c>
      <c r="B662" t="s">
        <v>8</v>
      </c>
      <c r="C662" s="2">
        <v>41222</v>
      </c>
      <c r="D662" s="2">
        <v>41262</v>
      </c>
      <c r="F662" t="str">
        <f t="shared" si="62"/>
        <v>Dept5</v>
      </c>
      <c r="G662" s="10">
        <f>VLOOKUP(B662,Ejercicios!$J$2:$K$4,2)+C662</f>
        <v>41227</v>
      </c>
      <c r="H662" t="str">
        <f t="shared" si="63"/>
        <v>FUERA DE TIEMPO</v>
      </c>
      <c r="I662">
        <f t="shared" si="64"/>
        <v>2012</v>
      </c>
      <c r="J662">
        <f t="shared" si="65"/>
        <v>11</v>
      </c>
      <c r="K662">
        <f t="shared" si="66"/>
        <v>40</v>
      </c>
      <c r="L662">
        <f>IF(H662="FUERA DE TIEMPO",K662-VLOOKUP(B662,Ejercicios!$J$2:$K$4,2)," ")</f>
        <v>35</v>
      </c>
    </row>
    <row r="663" spans="1:12" x14ac:dyDescent="0.25">
      <c r="A663" t="s">
        <v>982</v>
      </c>
      <c r="B663" t="s">
        <v>5</v>
      </c>
      <c r="C663" s="2">
        <v>40913</v>
      </c>
      <c r="D663" s="2">
        <v>40917</v>
      </c>
      <c r="F663" t="str">
        <f t="shared" si="62"/>
        <v>Dept2</v>
      </c>
      <c r="G663" s="10">
        <f>VLOOKUP(B663,Ejercicios!$J$2:$K$4,2)+C663</f>
        <v>40918</v>
      </c>
      <c r="H663" t="str">
        <f t="shared" si="63"/>
        <v>A TIEMPO</v>
      </c>
      <c r="I663">
        <f t="shared" si="64"/>
        <v>2012</v>
      </c>
      <c r="J663">
        <f t="shared" si="65"/>
        <v>1</v>
      </c>
      <c r="K663">
        <f t="shared" si="66"/>
        <v>4</v>
      </c>
      <c r="L663" t="str">
        <f>IF(H663="FUERA DE TIEMPO",K663-VLOOKUP(B663,Ejercicios!$J$2:$K$4,2)," ")</f>
        <v xml:space="preserve"> </v>
      </c>
    </row>
    <row r="664" spans="1:12" x14ac:dyDescent="0.25">
      <c r="A664" t="s">
        <v>983</v>
      </c>
      <c r="B664" t="s">
        <v>8</v>
      </c>
      <c r="C664" s="2" t="s">
        <v>212</v>
      </c>
      <c r="D664" s="2">
        <v>41554</v>
      </c>
      <c r="F664" t="str">
        <f t="shared" si="62"/>
        <v>Dept5</v>
      </c>
      <c r="G664" s="10">
        <f>VLOOKUP(B664,Ejercicios!$J$2:$K$4,2)+C664</f>
        <v>41540</v>
      </c>
      <c r="H664" t="str">
        <f t="shared" si="63"/>
        <v>FUERA DE TIEMPO</v>
      </c>
      <c r="I664">
        <f t="shared" si="64"/>
        <v>2013</v>
      </c>
      <c r="J664">
        <f t="shared" si="65"/>
        <v>9</v>
      </c>
      <c r="K664">
        <f t="shared" si="66"/>
        <v>19</v>
      </c>
      <c r="L664">
        <f>IF(H664="FUERA DE TIEMPO",K664-VLOOKUP(B664,Ejercicios!$J$2:$K$4,2)," ")</f>
        <v>14</v>
      </c>
    </row>
    <row r="665" spans="1:12" x14ac:dyDescent="0.25">
      <c r="A665" t="s">
        <v>984</v>
      </c>
      <c r="B665" t="s">
        <v>8</v>
      </c>
      <c r="C665" s="1" t="s">
        <v>59</v>
      </c>
      <c r="D665" s="2">
        <v>41206</v>
      </c>
      <c r="F665" t="str">
        <f t="shared" si="62"/>
        <v>Dept5</v>
      </c>
      <c r="G665" s="10">
        <f>VLOOKUP(B665,Ejercicios!$J$2:$K$4,2)+C665</f>
        <v>41204</v>
      </c>
      <c r="H665" t="str">
        <f t="shared" si="63"/>
        <v>FUERA DE TIEMPO</v>
      </c>
      <c r="I665">
        <f t="shared" si="64"/>
        <v>2012</v>
      </c>
      <c r="J665">
        <f t="shared" si="65"/>
        <v>10</v>
      </c>
      <c r="K665">
        <f t="shared" si="66"/>
        <v>7</v>
      </c>
      <c r="L665">
        <f>IF(H665="FUERA DE TIEMPO",K665-VLOOKUP(B665,Ejercicios!$J$2:$K$4,2)," ")</f>
        <v>2</v>
      </c>
    </row>
    <row r="666" spans="1:12" x14ac:dyDescent="0.25">
      <c r="A666" t="s">
        <v>985</v>
      </c>
      <c r="B666" t="s">
        <v>8</v>
      </c>
      <c r="C666" s="1" t="s">
        <v>86</v>
      </c>
      <c r="D666" s="2">
        <v>41186</v>
      </c>
      <c r="F666" t="str">
        <f t="shared" si="62"/>
        <v>Dept2</v>
      </c>
      <c r="G666" s="10">
        <f>VLOOKUP(B666,Ejercicios!$J$2:$K$4,2)+C666</f>
        <v>41182</v>
      </c>
      <c r="H666" t="str">
        <f t="shared" si="63"/>
        <v>FUERA DE TIEMPO</v>
      </c>
      <c r="I666">
        <f t="shared" si="64"/>
        <v>2012</v>
      </c>
      <c r="J666">
        <f t="shared" si="65"/>
        <v>9</v>
      </c>
      <c r="K666">
        <f t="shared" si="66"/>
        <v>9</v>
      </c>
      <c r="L666">
        <f>IF(H666="FUERA DE TIEMPO",K666-VLOOKUP(B666,Ejercicios!$J$2:$K$4,2)," ")</f>
        <v>4</v>
      </c>
    </row>
    <row r="667" spans="1:12" x14ac:dyDescent="0.25">
      <c r="A667" t="s">
        <v>986</v>
      </c>
      <c r="B667" t="s">
        <v>5</v>
      </c>
      <c r="C667" s="2">
        <v>41495</v>
      </c>
      <c r="D667" s="2">
        <v>41510</v>
      </c>
      <c r="F667" t="str">
        <f t="shared" si="62"/>
        <v>Dept3</v>
      </c>
      <c r="G667" s="10">
        <f>VLOOKUP(B667,Ejercicios!$J$2:$K$4,2)+C667</f>
        <v>41500</v>
      </c>
      <c r="H667" t="str">
        <f t="shared" si="63"/>
        <v>FUERA DE TIEMPO</v>
      </c>
      <c r="I667">
        <f t="shared" si="64"/>
        <v>2013</v>
      </c>
      <c r="J667">
        <f t="shared" si="65"/>
        <v>8</v>
      </c>
      <c r="K667">
        <f t="shared" si="66"/>
        <v>15</v>
      </c>
      <c r="L667">
        <f>IF(H667="FUERA DE TIEMPO",K667-VLOOKUP(B667,Ejercicios!$J$2:$K$4,2)," ")</f>
        <v>10</v>
      </c>
    </row>
    <row r="668" spans="1:12" x14ac:dyDescent="0.25">
      <c r="A668" t="s">
        <v>987</v>
      </c>
      <c r="B668" t="s">
        <v>7</v>
      </c>
      <c r="C668" s="2">
        <v>41285</v>
      </c>
      <c r="D668" s="2">
        <v>41286</v>
      </c>
      <c r="F668" t="str">
        <f t="shared" si="62"/>
        <v>Dept1</v>
      </c>
      <c r="G668" s="10">
        <f>VLOOKUP(B668,Ejercicios!$J$2:$K$4,2)+C668</f>
        <v>41300</v>
      </c>
      <c r="H668" t="str">
        <f t="shared" si="63"/>
        <v>A TIEMPO</v>
      </c>
      <c r="I668">
        <f t="shared" si="64"/>
        <v>2013</v>
      </c>
      <c r="J668">
        <f t="shared" si="65"/>
        <v>1</v>
      </c>
      <c r="K668">
        <f t="shared" si="66"/>
        <v>1</v>
      </c>
      <c r="L668" t="str">
        <f>IF(H668="FUERA DE TIEMPO",K668-VLOOKUP(B668,Ejercicios!$J$2:$K$4,2)," ")</f>
        <v xml:space="preserve"> </v>
      </c>
    </row>
    <row r="669" spans="1:12" x14ac:dyDescent="0.25">
      <c r="A669" t="s">
        <v>988</v>
      </c>
      <c r="B669" t="s">
        <v>8</v>
      </c>
      <c r="C669" s="2">
        <v>41316</v>
      </c>
      <c r="D669" s="2">
        <v>41328</v>
      </c>
      <c r="F669" t="str">
        <f t="shared" si="62"/>
        <v>Dept1</v>
      </c>
      <c r="G669" s="10">
        <f>VLOOKUP(B669,Ejercicios!$J$2:$K$4,2)+C669</f>
        <v>41321</v>
      </c>
      <c r="H669" t="str">
        <f t="shared" si="63"/>
        <v>FUERA DE TIEMPO</v>
      </c>
      <c r="I669">
        <f t="shared" si="64"/>
        <v>2013</v>
      </c>
      <c r="J669">
        <f t="shared" si="65"/>
        <v>2</v>
      </c>
      <c r="K669">
        <f t="shared" si="66"/>
        <v>12</v>
      </c>
      <c r="L669">
        <f>IF(H669="FUERA DE TIEMPO",K669-VLOOKUP(B669,Ejercicios!$J$2:$K$4,2)," ")</f>
        <v>7</v>
      </c>
    </row>
    <row r="670" spans="1:12" x14ac:dyDescent="0.25">
      <c r="A670" t="s">
        <v>989</v>
      </c>
      <c r="B670" t="s">
        <v>7</v>
      </c>
      <c r="C670" s="1" t="s">
        <v>299</v>
      </c>
      <c r="D670" s="2">
        <v>41635</v>
      </c>
      <c r="F670" t="str">
        <f t="shared" si="62"/>
        <v>Dept1</v>
      </c>
      <c r="G670" s="10">
        <f>VLOOKUP(B670,Ejercicios!$J$2:$K$4,2)+C670</f>
        <v>41650</v>
      </c>
      <c r="H670" t="str">
        <f t="shared" si="63"/>
        <v>A TIEMPO</v>
      </c>
      <c r="I670">
        <f t="shared" si="64"/>
        <v>2013</v>
      </c>
      <c r="J670">
        <f t="shared" si="65"/>
        <v>12</v>
      </c>
      <c r="K670">
        <f t="shared" si="66"/>
        <v>0</v>
      </c>
      <c r="L670" t="str">
        <f>IF(H670="FUERA DE TIEMPO",K670-VLOOKUP(B670,Ejercicios!$J$2:$K$4,2)," ")</f>
        <v xml:space="preserve"> </v>
      </c>
    </row>
    <row r="671" spans="1:12" x14ac:dyDescent="0.25">
      <c r="A671" t="s">
        <v>990</v>
      </c>
      <c r="B671" t="s">
        <v>5</v>
      </c>
      <c r="C671" s="1" t="s">
        <v>192</v>
      </c>
      <c r="D671" s="2">
        <v>41136</v>
      </c>
      <c r="F671" t="str">
        <f t="shared" si="62"/>
        <v>Dept3</v>
      </c>
      <c r="G671" s="10">
        <f>VLOOKUP(B671,Ejercicios!$J$2:$K$4,2)+C671</f>
        <v>41141</v>
      </c>
      <c r="H671" t="str">
        <f t="shared" si="63"/>
        <v>A TIEMPO</v>
      </c>
      <c r="I671">
        <f t="shared" si="64"/>
        <v>2012</v>
      </c>
      <c r="J671">
        <f t="shared" si="65"/>
        <v>8</v>
      </c>
      <c r="K671">
        <f t="shared" si="66"/>
        <v>0</v>
      </c>
      <c r="L671" t="str">
        <f>IF(H671="FUERA DE TIEMPO",K671-VLOOKUP(B671,Ejercicios!$J$2:$K$4,2)," ")</f>
        <v xml:space="preserve"> </v>
      </c>
    </row>
    <row r="672" spans="1:12" x14ac:dyDescent="0.25">
      <c r="A672" t="s">
        <v>991</v>
      </c>
      <c r="B672" t="s">
        <v>5</v>
      </c>
      <c r="C672" s="2" t="s">
        <v>83</v>
      </c>
      <c r="D672" s="2">
        <v>41592</v>
      </c>
      <c r="F672" t="str">
        <f t="shared" si="62"/>
        <v>Dept2</v>
      </c>
      <c r="G672" s="10">
        <f>VLOOKUP(B672,Ejercicios!$J$2:$K$4,2)+C672</f>
        <v>41578</v>
      </c>
      <c r="H672" t="str">
        <f t="shared" si="63"/>
        <v>FUERA DE TIEMPO</v>
      </c>
      <c r="I672">
        <f t="shared" si="64"/>
        <v>2013</v>
      </c>
      <c r="J672">
        <f t="shared" si="65"/>
        <v>10</v>
      </c>
      <c r="K672">
        <f t="shared" si="66"/>
        <v>19</v>
      </c>
      <c r="L672">
        <f>IF(H672="FUERA DE TIEMPO",K672-VLOOKUP(B672,Ejercicios!$J$2:$K$4,2)," ")</f>
        <v>14</v>
      </c>
    </row>
    <row r="673" spans="1:12" x14ac:dyDescent="0.25">
      <c r="A673" t="s">
        <v>992</v>
      </c>
      <c r="B673" t="s">
        <v>7</v>
      </c>
      <c r="C673" s="2" t="s">
        <v>168</v>
      </c>
      <c r="D673" s="2">
        <v>41267</v>
      </c>
      <c r="F673" t="str">
        <f t="shared" si="62"/>
        <v>Dept5</v>
      </c>
      <c r="G673" s="10">
        <f>VLOOKUP(B673,Ejercicios!$J$2:$K$4,2)+C673</f>
        <v>41277</v>
      </c>
      <c r="H673" t="str">
        <f t="shared" si="63"/>
        <v>A TIEMPO</v>
      </c>
      <c r="I673">
        <f t="shared" si="64"/>
        <v>2012</v>
      </c>
      <c r="J673">
        <f t="shared" si="65"/>
        <v>12</v>
      </c>
      <c r="K673">
        <f t="shared" si="66"/>
        <v>5</v>
      </c>
      <c r="L673" t="str">
        <f>IF(H673="FUERA DE TIEMPO",K673-VLOOKUP(B673,Ejercicios!$J$2:$K$4,2)," ")</f>
        <v xml:space="preserve"> </v>
      </c>
    </row>
    <row r="674" spans="1:12" x14ac:dyDescent="0.25">
      <c r="A674" t="s">
        <v>993</v>
      </c>
      <c r="B674" t="s">
        <v>5</v>
      </c>
      <c r="C674" s="1" t="s">
        <v>308</v>
      </c>
      <c r="D674" s="2">
        <v>41306</v>
      </c>
      <c r="F674" t="str">
        <f t="shared" si="62"/>
        <v>Dept4</v>
      </c>
      <c r="G674" s="10">
        <f>VLOOKUP(B674,Ejercicios!$J$2:$K$4,2)+C674</f>
        <v>41300</v>
      </c>
      <c r="H674" t="str">
        <f t="shared" si="63"/>
        <v>FUERA DE TIEMPO</v>
      </c>
      <c r="I674">
        <f t="shared" si="64"/>
        <v>2013</v>
      </c>
      <c r="J674">
        <f t="shared" si="65"/>
        <v>1</v>
      </c>
      <c r="K674">
        <f t="shared" si="66"/>
        <v>11</v>
      </c>
      <c r="L674">
        <f>IF(H674="FUERA DE TIEMPO",K674-VLOOKUP(B674,Ejercicios!$J$2:$K$4,2)," ")</f>
        <v>6</v>
      </c>
    </row>
    <row r="675" spans="1:12" x14ac:dyDescent="0.25">
      <c r="A675" t="s">
        <v>994</v>
      </c>
      <c r="B675" t="s">
        <v>8</v>
      </c>
      <c r="C675" s="1" t="s">
        <v>108</v>
      </c>
      <c r="D675" s="2">
        <v>41280</v>
      </c>
      <c r="F675" t="str">
        <f t="shared" si="62"/>
        <v>Dept2</v>
      </c>
      <c r="G675" s="10">
        <f>VLOOKUP(B675,Ejercicios!$J$2:$K$4,2)+C675</f>
        <v>41269</v>
      </c>
      <c r="H675" t="str">
        <f t="shared" si="63"/>
        <v>FUERA DE TIEMPO</v>
      </c>
      <c r="I675">
        <f t="shared" si="64"/>
        <v>2012</v>
      </c>
      <c r="J675">
        <f t="shared" si="65"/>
        <v>12</v>
      </c>
      <c r="K675">
        <f t="shared" si="66"/>
        <v>16</v>
      </c>
      <c r="L675">
        <f>IF(H675="FUERA DE TIEMPO",K675-VLOOKUP(B675,Ejercicios!$J$2:$K$4,2)," ")</f>
        <v>11</v>
      </c>
    </row>
    <row r="676" spans="1:12" x14ac:dyDescent="0.25">
      <c r="A676" t="s">
        <v>995</v>
      </c>
      <c r="B676" t="s">
        <v>8</v>
      </c>
      <c r="C676" s="2" t="s">
        <v>86</v>
      </c>
      <c r="D676" s="2">
        <v>41181</v>
      </c>
      <c r="F676" t="str">
        <f t="shared" si="62"/>
        <v>Dept1</v>
      </c>
      <c r="G676" s="10">
        <f>VLOOKUP(B676,Ejercicios!$J$2:$K$4,2)+C676</f>
        <v>41182</v>
      </c>
      <c r="H676" t="str">
        <f t="shared" si="63"/>
        <v>A TIEMPO</v>
      </c>
      <c r="I676">
        <f t="shared" si="64"/>
        <v>2012</v>
      </c>
      <c r="J676">
        <f t="shared" si="65"/>
        <v>9</v>
      </c>
      <c r="K676">
        <f t="shared" si="66"/>
        <v>4</v>
      </c>
      <c r="L676" t="str">
        <f>IF(H676="FUERA DE TIEMPO",K676-VLOOKUP(B676,Ejercicios!$J$2:$K$4,2)," ")</f>
        <v xml:space="preserve"> </v>
      </c>
    </row>
    <row r="677" spans="1:12" x14ac:dyDescent="0.25">
      <c r="A677" t="s">
        <v>996</v>
      </c>
      <c r="B677" t="s">
        <v>8</v>
      </c>
      <c r="C677" s="2">
        <v>41580</v>
      </c>
      <c r="D677" s="2">
        <v>41583</v>
      </c>
      <c r="F677" t="str">
        <f t="shared" si="62"/>
        <v>Dept3</v>
      </c>
      <c r="G677" s="10">
        <f>VLOOKUP(B677,Ejercicios!$J$2:$K$4,2)+C677</f>
        <v>41585</v>
      </c>
      <c r="H677" t="str">
        <f t="shared" si="63"/>
        <v>A TIEMPO</v>
      </c>
      <c r="I677">
        <f t="shared" si="64"/>
        <v>2013</v>
      </c>
      <c r="J677">
        <f t="shared" si="65"/>
        <v>11</v>
      </c>
      <c r="K677">
        <f t="shared" si="66"/>
        <v>3</v>
      </c>
      <c r="L677" t="str">
        <f>IF(H677="FUERA DE TIEMPO",K677-VLOOKUP(B677,Ejercicios!$J$2:$K$4,2)," ")</f>
        <v xml:space="preserve"> </v>
      </c>
    </row>
    <row r="678" spans="1:12" x14ac:dyDescent="0.25">
      <c r="A678" t="s">
        <v>997</v>
      </c>
      <c r="B678" t="s">
        <v>7</v>
      </c>
      <c r="C678" s="2" t="s">
        <v>32</v>
      </c>
      <c r="D678" s="2">
        <v>41099</v>
      </c>
      <c r="F678" t="str">
        <f t="shared" si="62"/>
        <v>Dept5</v>
      </c>
      <c r="G678" s="10">
        <f>VLOOKUP(B678,Ejercicios!$J$2:$K$4,2)+C678</f>
        <v>41096</v>
      </c>
      <c r="H678" t="str">
        <f t="shared" si="63"/>
        <v>FUERA DE TIEMPO</v>
      </c>
      <c r="I678">
        <f t="shared" si="64"/>
        <v>2012</v>
      </c>
      <c r="J678">
        <f t="shared" si="65"/>
        <v>6</v>
      </c>
      <c r="K678">
        <f t="shared" si="66"/>
        <v>18</v>
      </c>
      <c r="L678">
        <f>IF(H678="FUERA DE TIEMPO",K678-VLOOKUP(B678,Ejercicios!$J$2:$K$4,2)," ")</f>
        <v>3</v>
      </c>
    </row>
    <row r="679" spans="1:12" x14ac:dyDescent="0.25">
      <c r="A679" t="s">
        <v>998</v>
      </c>
      <c r="B679" t="s">
        <v>5</v>
      </c>
      <c r="C679" s="2">
        <v>41458</v>
      </c>
      <c r="D679" s="2">
        <v>41467</v>
      </c>
      <c r="F679" t="str">
        <f t="shared" si="62"/>
        <v>Dept4</v>
      </c>
      <c r="G679" s="10">
        <f>VLOOKUP(B679,Ejercicios!$J$2:$K$4,2)+C679</f>
        <v>41463</v>
      </c>
      <c r="H679" t="str">
        <f t="shared" si="63"/>
        <v>FUERA DE TIEMPO</v>
      </c>
      <c r="I679">
        <f t="shared" si="64"/>
        <v>2013</v>
      </c>
      <c r="J679">
        <f t="shared" si="65"/>
        <v>7</v>
      </c>
      <c r="K679">
        <f t="shared" si="66"/>
        <v>9</v>
      </c>
      <c r="L679">
        <f>IF(H679="FUERA DE TIEMPO",K679-VLOOKUP(B679,Ejercicios!$J$2:$K$4,2)," ")</f>
        <v>4</v>
      </c>
    </row>
    <row r="680" spans="1:12" x14ac:dyDescent="0.25">
      <c r="A680" t="s">
        <v>999</v>
      </c>
      <c r="B680" t="s">
        <v>7</v>
      </c>
      <c r="C680" s="1" t="s">
        <v>265</v>
      </c>
      <c r="D680" s="2">
        <v>41370</v>
      </c>
      <c r="F680" t="str">
        <f t="shared" si="62"/>
        <v>Dept6</v>
      </c>
      <c r="G680" s="10">
        <f>VLOOKUP(B680,Ejercicios!$J$2:$K$4,2)+C680</f>
        <v>41373</v>
      </c>
      <c r="H680" t="str">
        <f t="shared" si="63"/>
        <v>A TIEMPO</v>
      </c>
      <c r="I680">
        <f t="shared" si="64"/>
        <v>2013</v>
      </c>
      <c r="J680">
        <f t="shared" si="65"/>
        <v>3</v>
      </c>
      <c r="K680">
        <f t="shared" si="66"/>
        <v>12</v>
      </c>
      <c r="L680" t="str">
        <f>IF(H680="FUERA DE TIEMPO",K680-VLOOKUP(B680,Ejercicios!$J$2:$K$4,2)," ")</f>
        <v xml:space="preserve"> </v>
      </c>
    </row>
    <row r="681" spans="1:12" x14ac:dyDescent="0.25">
      <c r="A681" t="s">
        <v>1000</v>
      </c>
      <c r="B681" t="s">
        <v>7</v>
      </c>
      <c r="C681" s="2">
        <v>41158</v>
      </c>
      <c r="D681" s="2">
        <v>41197</v>
      </c>
      <c r="F681" t="str">
        <f t="shared" si="62"/>
        <v>Dept2</v>
      </c>
      <c r="G681" s="10">
        <f>VLOOKUP(B681,Ejercicios!$J$2:$K$4,2)+C681</f>
        <v>41173</v>
      </c>
      <c r="H681" t="str">
        <f t="shared" si="63"/>
        <v>FUERA DE TIEMPO</v>
      </c>
      <c r="I681">
        <f t="shared" si="64"/>
        <v>2012</v>
      </c>
      <c r="J681">
        <f t="shared" si="65"/>
        <v>9</v>
      </c>
      <c r="K681">
        <f t="shared" si="66"/>
        <v>39</v>
      </c>
      <c r="L681">
        <f>IF(H681="FUERA DE TIEMPO",K681-VLOOKUP(B681,Ejercicios!$J$2:$K$4,2)," ")</f>
        <v>24</v>
      </c>
    </row>
    <row r="682" spans="1:12" x14ac:dyDescent="0.25">
      <c r="A682" t="s">
        <v>1001</v>
      </c>
      <c r="B682" t="s">
        <v>7</v>
      </c>
      <c r="C682" s="2">
        <v>41488</v>
      </c>
      <c r="D682" s="2">
        <v>41490</v>
      </c>
      <c r="F682" t="str">
        <f t="shared" si="62"/>
        <v>Dept3</v>
      </c>
      <c r="G682" s="10">
        <f>VLOOKUP(B682,Ejercicios!$J$2:$K$4,2)+C682</f>
        <v>41503</v>
      </c>
      <c r="H682" t="str">
        <f t="shared" si="63"/>
        <v>A TIEMPO</v>
      </c>
      <c r="I682">
        <f t="shared" si="64"/>
        <v>2013</v>
      </c>
      <c r="J682">
        <f t="shared" si="65"/>
        <v>8</v>
      </c>
      <c r="K682">
        <f t="shared" si="66"/>
        <v>2</v>
      </c>
      <c r="L682" t="str">
        <f>IF(H682="FUERA DE TIEMPO",K682-VLOOKUP(B682,Ejercicios!$J$2:$K$4,2)," ")</f>
        <v xml:space="preserve"> </v>
      </c>
    </row>
    <row r="683" spans="1:12" x14ac:dyDescent="0.25">
      <c r="A683" t="s">
        <v>1002</v>
      </c>
      <c r="B683" t="s">
        <v>8</v>
      </c>
      <c r="C683" s="2" t="s">
        <v>1003</v>
      </c>
      <c r="D683" s="2">
        <v>41455</v>
      </c>
      <c r="F683" t="str">
        <f t="shared" si="62"/>
        <v>Dept4</v>
      </c>
      <c r="G683" s="10">
        <f>VLOOKUP(B683,Ejercicios!$J$2:$K$4,2)+C683</f>
        <v>41459</v>
      </c>
      <c r="H683" t="str">
        <f t="shared" si="63"/>
        <v>A TIEMPO</v>
      </c>
      <c r="I683">
        <f t="shared" si="64"/>
        <v>2013</v>
      </c>
      <c r="J683">
        <f t="shared" si="65"/>
        <v>6</v>
      </c>
      <c r="K683">
        <f t="shared" si="66"/>
        <v>1</v>
      </c>
      <c r="L683" t="str">
        <f>IF(H683="FUERA DE TIEMPO",K683-VLOOKUP(B683,Ejercicios!$J$2:$K$4,2)," ")</f>
        <v xml:space="preserve"> </v>
      </c>
    </row>
    <row r="684" spans="1:12" x14ac:dyDescent="0.25">
      <c r="A684" t="s">
        <v>1004</v>
      </c>
      <c r="B684" t="s">
        <v>5</v>
      </c>
      <c r="C684" s="2" t="s">
        <v>166</v>
      </c>
      <c r="D684" s="2">
        <v>41170</v>
      </c>
      <c r="F684" t="str">
        <f t="shared" si="62"/>
        <v>Dept1</v>
      </c>
      <c r="G684" s="10">
        <f>VLOOKUP(B684,Ejercicios!$J$2:$K$4,2)+C684</f>
        <v>41175</v>
      </c>
      <c r="H684" t="str">
        <f t="shared" si="63"/>
        <v>A TIEMPO</v>
      </c>
      <c r="I684">
        <f t="shared" si="64"/>
        <v>2012</v>
      </c>
      <c r="J684">
        <f t="shared" si="65"/>
        <v>9</v>
      </c>
      <c r="K684">
        <f t="shared" si="66"/>
        <v>0</v>
      </c>
      <c r="L684" t="str">
        <f>IF(H684="FUERA DE TIEMPO",K684-VLOOKUP(B684,Ejercicios!$J$2:$K$4,2)," ")</f>
        <v xml:space="preserve"> </v>
      </c>
    </row>
    <row r="685" spans="1:12" x14ac:dyDescent="0.25">
      <c r="A685" t="s">
        <v>1005</v>
      </c>
      <c r="B685" t="s">
        <v>8</v>
      </c>
      <c r="C685" s="1" t="s">
        <v>96</v>
      </c>
      <c r="D685" s="2">
        <v>41061</v>
      </c>
      <c r="F685" t="str">
        <f t="shared" si="62"/>
        <v>Dept6</v>
      </c>
      <c r="G685" s="10">
        <f>VLOOKUP(B685,Ejercicios!$J$2:$K$4,2)+C685</f>
        <v>41063</v>
      </c>
      <c r="H685" t="str">
        <f t="shared" si="63"/>
        <v>A TIEMPO</v>
      </c>
      <c r="I685">
        <f t="shared" si="64"/>
        <v>2012</v>
      </c>
      <c r="J685">
        <f t="shared" si="65"/>
        <v>5</v>
      </c>
      <c r="K685">
        <f t="shared" si="66"/>
        <v>3</v>
      </c>
      <c r="L685" t="str">
        <f>IF(H685="FUERA DE TIEMPO",K685-VLOOKUP(B685,Ejercicios!$J$2:$K$4,2)," ")</f>
        <v xml:space="preserve"> </v>
      </c>
    </row>
    <row r="686" spans="1:12" x14ac:dyDescent="0.25">
      <c r="A686" t="s">
        <v>1006</v>
      </c>
      <c r="B686" t="s">
        <v>5</v>
      </c>
      <c r="C686" s="2">
        <v>40977</v>
      </c>
      <c r="D686" s="2">
        <v>40978</v>
      </c>
      <c r="F686" t="str">
        <f t="shared" si="62"/>
        <v>Dept2</v>
      </c>
      <c r="G686" s="10">
        <f>VLOOKUP(B686,Ejercicios!$J$2:$K$4,2)+C686</f>
        <v>40982</v>
      </c>
      <c r="H686" t="str">
        <f t="shared" si="63"/>
        <v>A TIEMPO</v>
      </c>
      <c r="I686">
        <f t="shared" si="64"/>
        <v>2012</v>
      </c>
      <c r="J686">
        <f t="shared" si="65"/>
        <v>3</v>
      </c>
      <c r="K686">
        <f t="shared" si="66"/>
        <v>1</v>
      </c>
      <c r="L686" t="str">
        <f>IF(H686="FUERA DE TIEMPO",K686-VLOOKUP(B686,Ejercicios!$J$2:$K$4,2)," ")</f>
        <v xml:space="preserve"> </v>
      </c>
    </row>
    <row r="687" spans="1:12" x14ac:dyDescent="0.25">
      <c r="A687" t="s">
        <v>1007</v>
      </c>
      <c r="B687" t="s">
        <v>7</v>
      </c>
      <c r="C687" s="1" t="s">
        <v>60</v>
      </c>
      <c r="D687" s="2">
        <v>41138</v>
      </c>
      <c r="F687" t="str">
        <f t="shared" si="62"/>
        <v>Dept2</v>
      </c>
      <c r="G687" s="10">
        <f>VLOOKUP(B687,Ejercicios!$J$2:$K$4,2)+C687</f>
        <v>41152</v>
      </c>
      <c r="H687" t="str">
        <f t="shared" si="63"/>
        <v>A TIEMPO</v>
      </c>
      <c r="I687">
        <f t="shared" si="64"/>
        <v>2012</v>
      </c>
      <c r="J687">
        <f t="shared" si="65"/>
        <v>8</v>
      </c>
      <c r="K687">
        <f t="shared" si="66"/>
        <v>1</v>
      </c>
      <c r="L687" t="str">
        <f>IF(H687="FUERA DE TIEMPO",K687-VLOOKUP(B687,Ejercicios!$J$2:$K$4,2)," ")</f>
        <v xml:space="preserve"> </v>
      </c>
    </row>
    <row r="688" spans="1:12" x14ac:dyDescent="0.25">
      <c r="A688" t="s">
        <v>1008</v>
      </c>
      <c r="B688" t="s">
        <v>5</v>
      </c>
      <c r="C688" s="2">
        <v>41431</v>
      </c>
      <c r="D688" s="2">
        <v>41449</v>
      </c>
      <c r="F688" t="str">
        <f t="shared" si="62"/>
        <v>Dept5</v>
      </c>
      <c r="G688" s="10">
        <f>VLOOKUP(B688,Ejercicios!$J$2:$K$4,2)+C688</f>
        <v>41436</v>
      </c>
      <c r="H688" t="str">
        <f t="shared" si="63"/>
        <v>FUERA DE TIEMPO</v>
      </c>
      <c r="I688">
        <f t="shared" si="64"/>
        <v>2013</v>
      </c>
      <c r="J688">
        <f t="shared" si="65"/>
        <v>6</v>
      </c>
      <c r="K688">
        <f t="shared" si="66"/>
        <v>18</v>
      </c>
      <c r="L688">
        <f>IF(H688="FUERA DE TIEMPO",K688-VLOOKUP(B688,Ejercicios!$J$2:$K$4,2)," ")</f>
        <v>13</v>
      </c>
    </row>
    <row r="689" spans="1:12" x14ac:dyDescent="0.25">
      <c r="A689" t="s">
        <v>1009</v>
      </c>
      <c r="B689" t="s">
        <v>7</v>
      </c>
      <c r="C689" s="1" t="s">
        <v>125</v>
      </c>
      <c r="D689" s="2">
        <v>41171</v>
      </c>
      <c r="F689" t="str">
        <f t="shared" si="62"/>
        <v>Dept2</v>
      </c>
      <c r="G689" s="10">
        <f>VLOOKUP(B689,Ejercicios!$J$2:$K$4,2)+C689</f>
        <v>41183</v>
      </c>
      <c r="H689" t="str">
        <f t="shared" si="63"/>
        <v>A TIEMPO</v>
      </c>
      <c r="I689">
        <f t="shared" si="64"/>
        <v>2012</v>
      </c>
      <c r="J689">
        <f t="shared" si="65"/>
        <v>9</v>
      </c>
      <c r="K689">
        <f t="shared" si="66"/>
        <v>3</v>
      </c>
      <c r="L689" t="str">
        <f>IF(H689="FUERA DE TIEMPO",K689-VLOOKUP(B689,Ejercicios!$J$2:$K$4,2)," ")</f>
        <v xml:space="preserve"> </v>
      </c>
    </row>
    <row r="690" spans="1:12" x14ac:dyDescent="0.25">
      <c r="A690" t="s">
        <v>1010</v>
      </c>
      <c r="B690" t="s">
        <v>5</v>
      </c>
      <c r="C690" s="2">
        <v>41123</v>
      </c>
      <c r="D690" s="2">
        <v>41126</v>
      </c>
      <c r="F690" t="str">
        <f t="shared" si="62"/>
        <v>Dept3</v>
      </c>
      <c r="G690" s="10">
        <f>VLOOKUP(B690,Ejercicios!$J$2:$K$4,2)+C690</f>
        <v>41128</v>
      </c>
      <c r="H690" t="str">
        <f t="shared" si="63"/>
        <v>A TIEMPO</v>
      </c>
      <c r="I690">
        <f t="shared" si="64"/>
        <v>2012</v>
      </c>
      <c r="J690">
        <f t="shared" si="65"/>
        <v>8</v>
      </c>
      <c r="K690">
        <f t="shared" si="66"/>
        <v>3</v>
      </c>
      <c r="L690" t="str">
        <f>IF(H690="FUERA DE TIEMPO",K690-VLOOKUP(B690,Ejercicios!$J$2:$K$4,2)," ")</f>
        <v xml:space="preserve"> </v>
      </c>
    </row>
    <row r="691" spans="1:12" x14ac:dyDescent="0.25">
      <c r="A691" t="s">
        <v>1011</v>
      </c>
      <c r="B691" t="s">
        <v>8</v>
      </c>
      <c r="C691" s="1" t="s">
        <v>232</v>
      </c>
      <c r="D691" s="2">
        <v>41519</v>
      </c>
      <c r="F691" t="str">
        <f t="shared" si="62"/>
        <v>Dept2</v>
      </c>
      <c r="G691" s="10">
        <f>VLOOKUP(B691,Ejercicios!$J$2:$K$4,2)+C691</f>
        <v>41486</v>
      </c>
      <c r="H691" t="str">
        <f t="shared" si="63"/>
        <v>FUERA DE TIEMPO</v>
      </c>
      <c r="I691">
        <f t="shared" si="64"/>
        <v>2013</v>
      </c>
      <c r="J691">
        <f t="shared" si="65"/>
        <v>7</v>
      </c>
      <c r="K691">
        <f t="shared" si="66"/>
        <v>38</v>
      </c>
      <c r="L691">
        <f>IF(H691="FUERA DE TIEMPO",K691-VLOOKUP(B691,Ejercicios!$J$2:$K$4,2)," ")</f>
        <v>33</v>
      </c>
    </row>
    <row r="692" spans="1:12" x14ac:dyDescent="0.25">
      <c r="A692" t="s">
        <v>1012</v>
      </c>
      <c r="B692" t="s">
        <v>5</v>
      </c>
      <c r="C692" s="2">
        <v>41001</v>
      </c>
      <c r="D692" s="2">
        <v>41016</v>
      </c>
      <c r="F692" t="str">
        <f t="shared" si="62"/>
        <v>Dept4</v>
      </c>
      <c r="G692" s="10">
        <f>VLOOKUP(B692,Ejercicios!$J$2:$K$4,2)+C692</f>
        <v>41006</v>
      </c>
      <c r="H692" t="str">
        <f t="shared" si="63"/>
        <v>FUERA DE TIEMPO</v>
      </c>
      <c r="I692">
        <f t="shared" si="64"/>
        <v>2012</v>
      </c>
      <c r="J692">
        <f t="shared" si="65"/>
        <v>4</v>
      </c>
      <c r="K692">
        <f t="shared" si="66"/>
        <v>15</v>
      </c>
      <c r="L692">
        <f>IF(H692="FUERA DE TIEMPO",K692-VLOOKUP(B692,Ejercicios!$J$2:$K$4,2)," ")</f>
        <v>10</v>
      </c>
    </row>
    <row r="693" spans="1:12" x14ac:dyDescent="0.25">
      <c r="A693" t="s">
        <v>1013</v>
      </c>
      <c r="B693" t="s">
        <v>5</v>
      </c>
      <c r="C693" s="1" t="s">
        <v>94</v>
      </c>
      <c r="D693" s="2">
        <v>41055</v>
      </c>
      <c r="F693" t="str">
        <f t="shared" si="62"/>
        <v>Dept2</v>
      </c>
      <c r="G693" s="10">
        <f>VLOOKUP(B693,Ejercicios!$J$2:$K$4,2)+C693</f>
        <v>41056</v>
      </c>
      <c r="H693" t="str">
        <f t="shared" si="63"/>
        <v>A TIEMPO</v>
      </c>
      <c r="I693">
        <f t="shared" si="64"/>
        <v>2012</v>
      </c>
      <c r="J693">
        <f t="shared" si="65"/>
        <v>5</v>
      </c>
      <c r="K693">
        <f t="shared" si="66"/>
        <v>4</v>
      </c>
      <c r="L693" t="str">
        <f>IF(H693="FUERA DE TIEMPO",K693-VLOOKUP(B693,Ejercicios!$J$2:$K$4,2)," ")</f>
        <v xml:space="preserve"> </v>
      </c>
    </row>
    <row r="694" spans="1:12" x14ac:dyDescent="0.25">
      <c r="A694" t="s">
        <v>1014</v>
      </c>
      <c r="B694" t="s">
        <v>7</v>
      </c>
      <c r="C694" s="2">
        <v>41001</v>
      </c>
      <c r="D694" s="2">
        <v>41001</v>
      </c>
      <c r="F694" t="str">
        <f t="shared" si="62"/>
        <v>Dept1</v>
      </c>
      <c r="G694" s="10">
        <f>VLOOKUP(B694,Ejercicios!$J$2:$K$4,2)+C694</f>
        <v>41016</v>
      </c>
      <c r="H694" t="str">
        <f t="shared" si="63"/>
        <v>A TIEMPO</v>
      </c>
      <c r="I694">
        <f t="shared" si="64"/>
        <v>2012</v>
      </c>
      <c r="J694">
        <f t="shared" si="65"/>
        <v>4</v>
      </c>
      <c r="K694">
        <f t="shared" si="66"/>
        <v>0</v>
      </c>
      <c r="L694" t="str">
        <f>IF(H694="FUERA DE TIEMPO",K694-VLOOKUP(B694,Ejercicios!$J$2:$K$4,2)," ")</f>
        <v xml:space="preserve"> </v>
      </c>
    </row>
    <row r="695" spans="1:12" x14ac:dyDescent="0.25">
      <c r="A695" t="s">
        <v>1015</v>
      </c>
      <c r="B695" t="s">
        <v>5</v>
      </c>
      <c r="C695" s="2">
        <v>41284</v>
      </c>
      <c r="D695" s="2">
        <v>41287</v>
      </c>
      <c r="F695" t="str">
        <f t="shared" si="62"/>
        <v>Dept5</v>
      </c>
      <c r="G695" s="10">
        <f>VLOOKUP(B695,Ejercicios!$J$2:$K$4,2)+C695</f>
        <v>41289</v>
      </c>
      <c r="H695" t="str">
        <f t="shared" si="63"/>
        <v>A TIEMPO</v>
      </c>
      <c r="I695">
        <f t="shared" si="64"/>
        <v>2013</v>
      </c>
      <c r="J695">
        <f t="shared" si="65"/>
        <v>1</v>
      </c>
      <c r="K695">
        <f t="shared" si="66"/>
        <v>3</v>
      </c>
      <c r="L695" t="str">
        <f>IF(H695="FUERA DE TIEMPO",K695-VLOOKUP(B695,Ejercicios!$J$2:$K$4,2)," ")</f>
        <v xml:space="preserve"> </v>
      </c>
    </row>
    <row r="696" spans="1:12" x14ac:dyDescent="0.25">
      <c r="A696" t="s">
        <v>1016</v>
      </c>
      <c r="B696" t="s">
        <v>8</v>
      </c>
      <c r="C696" s="2" t="s">
        <v>127</v>
      </c>
      <c r="D696" s="2">
        <v>41176</v>
      </c>
      <c r="F696" t="str">
        <f t="shared" si="62"/>
        <v>Dept4</v>
      </c>
      <c r="G696" s="10">
        <f>VLOOKUP(B696,Ejercicios!$J$2:$K$4,2)+C696</f>
        <v>41177</v>
      </c>
      <c r="H696" t="str">
        <f t="shared" si="63"/>
        <v>A TIEMPO</v>
      </c>
      <c r="I696">
        <f t="shared" si="64"/>
        <v>2012</v>
      </c>
      <c r="J696">
        <f t="shared" si="65"/>
        <v>9</v>
      </c>
      <c r="K696">
        <f t="shared" si="66"/>
        <v>4</v>
      </c>
      <c r="L696" t="str">
        <f>IF(H696="FUERA DE TIEMPO",K696-VLOOKUP(B696,Ejercicios!$J$2:$K$4,2)," ")</f>
        <v xml:space="preserve"> </v>
      </c>
    </row>
    <row r="697" spans="1:12" x14ac:dyDescent="0.25">
      <c r="A697" t="s">
        <v>1017</v>
      </c>
      <c r="B697" t="s">
        <v>7</v>
      </c>
      <c r="C697" s="2" t="s">
        <v>101</v>
      </c>
      <c r="D697" s="2">
        <v>41563</v>
      </c>
      <c r="F697" t="str">
        <f t="shared" si="62"/>
        <v>Dept2</v>
      </c>
      <c r="G697" s="10">
        <f>VLOOKUP(B697,Ejercicios!$J$2:$K$4,2)+C697</f>
        <v>41576</v>
      </c>
      <c r="H697" t="str">
        <f t="shared" si="63"/>
        <v>A TIEMPO</v>
      </c>
      <c r="I697">
        <f t="shared" si="64"/>
        <v>2013</v>
      </c>
      <c r="J697">
        <f t="shared" si="65"/>
        <v>10</v>
      </c>
      <c r="K697">
        <f t="shared" si="66"/>
        <v>2</v>
      </c>
      <c r="L697" t="str">
        <f>IF(H697="FUERA DE TIEMPO",K697-VLOOKUP(B697,Ejercicios!$J$2:$K$4,2)," ")</f>
        <v xml:space="preserve"> </v>
      </c>
    </row>
    <row r="698" spans="1:12" x14ac:dyDescent="0.25">
      <c r="A698" t="s">
        <v>1018</v>
      </c>
      <c r="B698" t="s">
        <v>5</v>
      </c>
      <c r="C698" s="2" t="s">
        <v>283</v>
      </c>
      <c r="D698" s="2">
        <v>40989</v>
      </c>
      <c r="F698" t="str">
        <f t="shared" si="62"/>
        <v>Dept2</v>
      </c>
      <c r="G698" s="10">
        <f>VLOOKUP(B698,Ejercicios!$J$2:$K$4,2)+C698</f>
        <v>40971</v>
      </c>
      <c r="H698" t="str">
        <f t="shared" si="63"/>
        <v>FUERA DE TIEMPO</v>
      </c>
      <c r="I698">
        <f t="shared" si="64"/>
        <v>2012</v>
      </c>
      <c r="J698">
        <f t="shared" si="65"/>
        <v>2</v>
      </c>
      <c r="K698">
        <f t="shared" si="66"/>
        <v>23</v>
      </c>
      <c r="L698">
        <f>IF(H698="FUERA DE TIEMPO",K698-VLOOKUP(B698,Ejercicios!$J$2:$K$4,2)," ")</f>
        <v>18</v>
      </c>
    </row>
    <row r="699" spans="1:12" x14ac:dyDescent="0.25">
      <c r="A699" t="s">
        <v>1019</v>
      </c>
      <c r="B699" t="s">
        <v>5</v>
      </c>
      <c r="C699" s="2">
        <v>41429</v>
      </c>
      <c r="D699" s="2">
        <v>41450</v>
      </c>
      <c r="F699" t="str">
        <f t="shared" si="62"/>
        <v>Dept1</v>
      </c>
      <c r="G699" s="10">
        <f>VLOOKUP(B699,Ejercicios!$J$2:$K$4,2)+C699</f>
        <v>41434</v>
      </c>
      <c r="H699" t="str">
        <f t="shared" si="63"/>
        <v>FUERA DE TIEMPO</v>
      </c>
      <c r="I699">
        <f t="shared" si="64"/>
        <v>2013</v>
      </c>
      <c r="J699">
        <f t="shared" si="65"/>
        <v>6</v>
      </c>
      <c r="K699">
        <f t="shared" si="66"/>
        <v>21</v>
      </c>
      <c r="L699">
        <f>IF(H699="FUERA DE TIEMPO",K699-VLOOKUP(B699,Ejercicios!$J$2:$K$4,2)," ")</f>
        <v>16</v>
      </c>
    </row>
    <row r="700" spans="1:12" x14ac:dyDescent="0.25">
      <c r="A700" t="s">
        <v>1020</v>
      </c>
      <c r="B700" t="s">
        <v>7</v>
      </c>
      <c r="C700" s="2">
        <v>41341</v>
      </c>
      <c r="D700" s="2">
        <v>41376</v>
      </c>
      <c r="F700" t="str">
        <f t="shared" si="62"/>
        <v>Dept6</v>
      </c>
      <c r="G700" s="10">
        <f>VLOOKUP(B700,Ejercicios!$J$2:$K$4,2)+C700</f>
        <v>41356</v>
      </c>
      <c r="H700" t="str">
        <f t="shared" si="63"/>
        <v>FUERA DE TIEMPO</v>
      </c>
      <c r="I700">
        <f t="shared" si="64"/>
        <v>2013</v>
      </c>
      <c r="J700">
        <f t="shared" si="65"/>
        <v>3</v>
      </c>
      <c r="K700">
        <f t="shared" si="66"/>
        <v>35</v>
      </c>
      <c r="L700">
        <f>IF(H700="FUERA DE TIEMPO",K700-VLOOKUP(B700,Ejercicios!$J$2:$K$4,2)," ")</f>
        <v>20</v>
      </c>
    </row>
    <row r="701" spans="1:12" x14ac:dyDescent="0.25">
      <c r="A701" t="s">
        <v>1021</v>
      </c>
      <c r="B701" t="s">
        <v>7</v>
      </c>
      <c r="C701" s="2" t="s">
        <v>115</v>
      </c>
      <c r="D701" s="2">
        <v>41377</v>
      </c>
      <c r="F701" t="str">
        <f t="shared" si="62"/>
        <v>Dept4</v>
      </c>
      <c r="G701" s="10">
        <f>VLOOKUP(B701,Ejercicios!$J$2:$K$4,2)+C701</f>
        <v>41392</v>
      </c>
      <c r="H701" t="str">
        <f t="shared" si="63"/>
        <v>A TIEMPO</v>
      </c>
      <c r="I701">
        <f t="shared" si="64"/>
        <v>2013</v>
      </c>
      <c r="J701">
        <f t="shared" si="65"/>
        <v>4</v>
      </c>
      <c r="K701">
        <f t="shared" si="66"/>
        <v>0</v>
      </c>
      <c r="L701" t="str">
        <f>IF(H701="FUERA DE TIEMPO",K701-VLOOKUP(B701,Ejercicios!$J$2:$K$4,2)," ")</f>
        <v xml:space="preserve"> </v>
      </c>
    </row>
    <row r="702" spans="1:12" x14ac:dyDescent="0.25">
      <c r="A702" t="s">
        <v>1022</v>
      </c>
      <c r="B702" t="s">
        <v>7</v>
      </c>
      <c r="C702" s="2">
        <v>40945</v>
      </c>
      <c r="D702" s="2">
        <v>40964</v>
      </c>
      <c r="F702" t="str">
        <f t="shared" si="62"/>
        <v>Dept5</v>
      </c>
      <c r="G702" s="10">
        <f>VLOOKUP(B702,Ejercicios!$J$2:$K$4,2)+C702</f>
        <v>40960</v>
      </c>
      <c r="H702" t="str">
        <f t="shared" si="63"/>
        <v>FUERA DE TIEMPO</v>
      </c>
      <c r="I702">
        <f t="shared" si="64"/>
        <v>2012</v>
      </c>
      <c r="J702">
        <f t="shared" si="65"/>
        <v>2</v>
      </c>
      <c r="K702">
        <f t="shared" si="66"/>
        <v>19</v>
      </c>
      <c r="L702">
        <f>IF(H702="FUERA DE TIEMPO",K702-VLOOKUP(B702,Ejercicios!$J$2:$K$4,2)," ")</f>
        <v>4</v>
      </c>
    </row>
    <row r="703" spans="1:12" x14ac:dyDescent="0.25">
      <c r="A703" t="s">
        <v>1023</v>
      </c>
      <c r="B703" t="s">
        <v>5</v>
      </c>
      <c r="C703" s="2">
        <v>41316</v>
      </c>
      <c r="D703" s="2">
        <v>41344</v>
      </c>
      <c r="F703" t="str">
        <f t="shared" si="62"/>
        <v>Dept1</v>
      </c>
      <c r="G703" s="10">
        <f>VLOOKUP(B703,Ejercicios!$J$2:$K$4,2)+C703</f>
        <v>41321</v>
      </c>
      <c r="H703" t="str">
        <f t="shared" si="63"/>
        <v>FUERA DE TIEMPO</v>
      </c>
      <c r="I703">
        <f t="shared" si="64"/>
        <v>2013</v>
      </c>
      <c r="J703">
        <f t="shared" si="65"/>
        <v>2</v>
      </c>
      <c r="K703">
        <f t="shared" si="66"/>
        <v>28</v>
      </c>
      <c r="L703">
        <f>IF(H703="FUERA DE TIEMPO",K703-VLOOKUP(B703,Ejercicios!$J$2:$K$4,2)," ")</f>
        <v>23</v>
      </c>
    </row>
    <row r="704" spans="1:12" x14ac:dyDescent="0.25">
      <c r="A704" t="s">
        <v>1024</v>
      </c>
      <c r="B704" t="s">
        <v>7</v>
      </c>
      <c r="C704" s="2" t="s">
        <v>438</v>
      </c>
      <c r="D704" s="2">
        <v>41114</v>
      </c>
      <c r="F704" t="str">
        <f t="shared" si="62"/>
        <v>Dept6</v>
      </c>
      <c r="G704" s="10">
        <f>VLOOKUP(B704,Ejercicios!$J$2:$K$4,2)+C704</f>
        <v>41124</v>
      </c>
      <c r="H704" t="str">
        <f t="shared" si="63"/>
        <v>A TIEMPO</v>
      </c>
      <c r="I704">
        <f t="shared" si="64"/>
        <v>2012</v>
      </c>
      <c r="J704">
        <f t="shared" si="65"/>
        <v>7</v>
      </c>
      <c r="K704">
        <f t="shared" si="66"/>
        <v>5</v>
      </c>
      <c r="L704" t="str">
        <f>IF(H704="FUERA DE TIEMPO",K704-VLOOKUP(B704,Ejercicios!$J$2:$K$4,2)," ")</f>
        <v xml:space="preserve"> </v>
      </c>
    </row>
    <row r="705" spans="1:12" x14ac:dyDescent="0.25">
      <c r="A705" t="s">
        <v>1025</v>
      </c>
      <c r="B705" t="s">
        <v>8</v>
      </c>
      <c r="C705" s="2" t="s">
        <v>15</v>
      </c>
      <c r="D705" s="2">
        <v>41252</v>
      </c>
      <c r="F705" t="str">
        <f t="shared" si="62"/>
        <v>Dept3</v>
      </c>
      <c r="G705" s="10">
        <f>VLOOKUP(B705,Ejercicios!$J$2:$K$4,2)+C705</f>
        <v>41246</v>
      </c>
      <c r="H705" t="str">
        <f t="shared" si="63"/>
        <v>FUERA DE TIEMPO</v>
      </c>
      <c r="I705">
        <f t="shared" si="64"/>
        <v>2012</v>
      </c>
      <c r="J705">
        <f t="shared" si="65"/>
        <v>11</v>
      </c>
      <c r="K705">
        <f t="shared" si="66"/>
        <v>11</v>
      </c>
      <c r="L705">
        <f>IF(H705="FUERA DE TIEMPO",K705-VLOOKUP(B705,Ejercicios!$J$2:$K$4,2)," ")</f>
        <v>6</v>
      </c>
    </row>
    <row r="706" spans="1:12" x14ac:dyDescent="0.25">
      <c r="A706" t="s">
        <v>1026</v>
      </c>
      <c r="B706" t="s">
        <v>7</v>
      </c>
      <c r="C706" s="2">
        <v>41225</v>
      </c>
      <c r="D706" s="2">
        <v>41255</v>
      </c>
      <c r="F706" t="str">
        <f t="shared" si="62"/>
        <v>Dept5</v>
      </c>
      <c r="G706" s="10">
        <f>VLOOKUP(B706,Ejercicios!$J$2:$K$4,2)+C706</f>
        <v>41240</v>
      </c>
      <c r="H706" t="str">
        <f t="shared" si="63"/>
        <v>FUERA DE TIEMPO</v>
      </c>
      <c r="I706">
        <f t="shared" si="64"/>
        <v>2012</v>
      </c>
      <c r="J706">
        <f t="shared" si="65"/>
        <v>11</v>
      </c>
      <c r="K706">
        <f t="shared" si="66"/>
        <v>30</v>
      </c>
      <c r="L706">
        <f>IF(H706="FUERA DE TIEMPO",K706-VLOOKUP(B706,Ejercicios!$J$2:$K$4,2)," ")</f>
        <v>15</v>
      </c>
    </row>
    <row r="707" spans="1:12" x14ac:dyDescent="0.25">
      <c r="A707" t="s">
        <v>1027</v>
      </c>
      <c r="B707" t="s">
        <v>7</v>
      </c>
      <c r="C707" s="2">
        <v>41093</v>
      </c>
      <c r="D707" s="2">
        <v>41097</v>
      </c>
      <c r="F707" t="str">
        <f t="shared" ref="F707:F770" si="67">LEFT(A707,5)</f>
        <v>Dept2</v>
      </c>
      <c r="G707" s="10">
        <f>VLOOKUP(B707,Ejercicios!$J$2:$K$4,2)+C707</f>
        <v>41108</v>
      </c>
      <c r="H707" t="str">
        <f t="shared" ref="H707:H770" si="68">IF(G707&gt;=D707,"A TIEMPO","FUERA DE TIEMPO")</f>
        <v>A TIEMPO</v>
      </c>
      <c r="I707">
        <f t="shared" ref="I707:I770" si="69">YEAR(C707)</f>
        <v>2012</v>
      </c>
      <c r="J707">
        <f t="shared" ref="J707:J770" si="70">MONTH(C707)</f>
        <v>7</v>
      </c>
      <c r="K707">
        <f t="shared" ref="K707:K770" si="71">D707-C707</f>
        <v>4</v>
      </c>
      <c r="L707" t="str">
        <f>IF(H707="FUERA DE TIEMPO",K707-VLOOKUP(B707,Ejercicios!$J$2:$K$4,2)," ")</f>
        <v xml:space="preserve"> </v>
      </c>
    </row>
    <row r="708" spans="1:12" x14ac:dyDescent="0.25">
      <c r="A708" t="s">
        <v>1028</v>
      </c>
      <c r="B708" t="s">
        <v>8</v>
      </c>
      <c r="C708" s="2">
        <v>41588</v>
      </c>
      <c r="D708" s="2">
        <v>41621</v>
      </c>
      <c r="F708" t="str">
        <f t="shared" si="67"/>
        <v>Dept5</v>
      </c>
      <c r="G708" s="10">
        <f>VLOOKUP(B708,Ejercicios!$J$2:$K$4,2)+C708</f>
        <v>41593</v>
      </c>
      <c r="H708" t="str">
        <f t="shared" si="68"/>
        <v>FUERA DE TIEMPO</v>
      </c>
      <c r="I708">
        <f t="shared" si="69"/>
        <v>2013</v>
      </c>
      <c r="J708">
        <f t="shared" si="70"/>
        <v>11</v>
      </c>
      <c r="K708">
        <f t="shared" si="71"/>
        <v>33</v>
      </c>
      <c r="L708">
        <f>IF(H708="FUERA DE TIEMPO",K708-VLOOKUP(B708,Ejercicios!$J$2:$K$4,2)," ")</f>
        <v>28</v>
      </c>
    </row>
    <row r="709" spans="1:12" x14ac:dyDescent="0.25">
      <c r="A709" t="s">
        <v>1029</v>
      </c>
      <c r="B709" t="s">
        <v>8</v>
      </c>
      <c r="C709" s="2">
        <v>41457</v>
      </c>
      <c r="D709" s="2">
        <v>41459</v>
      </c>
      <c r="F709" t="str">
        <f t="shared" si="67"/>
        <v>Dept3</v>
      </c>
      <c r="G709" s="10">
        <f>VLOOKUP(B709,Ejercicios!$J$2:$K$4,2)+C709</f>
        <v>41462</v>
      </c>
      <c r="H709" t="str">
        <f t="shared" si="68"/>
        <v>A TIEMPO</v>
      </c>
      <c r="I709">
        <f t="shared" si="69"/>
        <v>2013</v>
      </c>
      <c r="J709">
        <f t="shared" si="70"/>
        <v>7</v>
      </c>
      <c r="K709">
        <f t="shared" si="71"/>
        <v>2</v>
      </c>
      <c r="L709" t="str">
        <f>IF(H709="FUERA DE TIEMPO",K709-VLOOKUP(B709,Ejercicios!$J$2:$K$4,2)," ")</f>
        <v xml:space="preserve"> </v>
      </c>
    </row>
    <row r="710" spans="1:12" x14ac:dyDescent="0.25">
      <c r="A710" t="s">
        <v>1030</v>
      </c>
      <c r="B710" t="s">
        <v>5</v>
      </c>
      <c r="C710" s="1" t="s">
        <v>102</v>
      </c>
      <c r="D710" s="2">
        <v>41028</v>
      </c>
      <c r="F710" t="str">
        <f t="shared" si="67"/>
        <v>Dept6</v>
      </c>
      <c r="G710" s="10">
        <f>VLOOKUP(B710,Ejercicios!$J$2:$K$4,2)+C710</f>
        <v>41030</v>
      </c>
      <c r="H710" t="str">
        <f t="shared" si="68"/>
        <v>A TIEMPO</v>
      </c>
      <c r="I710">
        <f t="shared" si="69"/>
        <v>2012</v>
      </c>
      <c r="J710">
        <f t="shared" si="70"/>
        <v>4</v>
      </c>
      <c r="K710">
        <f t="shared" si="71"/>
        <v>3</v>
      </c>
      <c r="L710" t="str">
        <f>IF(H710="FUERA DE TIEMPO",K710-VLOOKUP(B710,Ejercicios!$J$2:$K$4,2)," ")</f>
        <v xml:space="preserve"> </v>
      </c>
    </row>
    <row r="711" spans="1:12" x14ac:dyDescent="0.25">
      <c r="A711" t="s">
        <v>1031</v>
      </c>
      <c r="B711" t="s">
        <v>8</v>
      </c>
      <c r="C711" s="2">
        <v>41463</v>
      </c>
      <c r="D711" s="2">
        <v>41485</v>
      </c>
      <c r="F711" t="str">
        <f t="shared" si="67"/>
        <v>Dept1</v>
      </c>
      <c r="G711" s="10">
        <f>VLOOKUP(B711,Ejercicios!$J$2:$K$4,2)+C711</f>
        <v>41468</v>
      </c>
      <c r="H711" t="str">
        <f t="shared" si="68"/>
        <v>FUERA DE TIEMPO</v>
      </c>
      <c r="I711">
        <f t="shared" si="69"/>
        <v>2013</v>
      </c>
      <c r="J711">
        <f t="shared" si="70"/>
        <v>7</v>
      </c>
      <c r="K711">
        <f t="shared" si="71"/>
        <v>22</v>
      </c>
      <c r="L711">
        <f>IF(H711="FUERA DE TIEMPO",K711-VLOOKUP(B711,Ejercicios!$J$2:$K$4,2)," ")</f>
        <v>17</v>
      </c>
    </row>
    <row r="712" spans="1:12" x14ac:dyDescent="0.25">
      <c r="A712" t="s">
        <v>1032</v>
      </c>
      <c r="B712" t="s">
        <v>7</v>
      </c>
      <c r="C712" s="2" t="s">
        <v>261</v>
      </c>
      <c r="D712" s="2">
        <v>40956</v>
      </c>
      <c r="F712" t="str">
        <f t="shared" si="67"/>
        <v>Dept3</v>
      </c>
      <c r="G712" s="10">
        <f>VLOOKUP(B712,Ejercicios!$J$2:$K$4,2)+C712</f>
        <v>40969</v>
      </c>
      <c r="H712" t="str">
        <f t="shared" si="68"/>
        <v>A TIEMPO</v>
      </c>
      <c r="I712">
        <f t="shared" si="69"/>
        <v>2012</v>
      </c>
      <c r="J712">
        <f t="shared" si="70"/>
        <v>2</v>
      </c>
      <c r="K712">
        <f t="shared" si="71"/>
        <v>2</v>
      </c>
      <c r="L712" t="str">
        <f>IF(H712="FUERA DE TIEMPO",K712-VLOOKUP(B712,Ejercicios!$J$2:$K$4,2)," ")</f>
        <v xml:space="preserve"> </v>
      </c>
    </row>
    <row r="713" spans="1:12" x14ac:dyDescent="0.25">
      <c r="A713" t="s">
        <v>1033</v>
      </c>
      <c r="B713" t="s">
        <v>5</v>
      </c>
      <c r="C713" s="2" t="s">
        <v>112</v>
      </c>
      <c r="D713" s="2">
        <v>41163</v>
      </c>
      <c r="F713" t="str">
        <f t="shared" si="67"/>
        <v>Dept5</v>
      </c>
      <c r="G713" s="10">
        <f>VLOOKUP(B713,Ejercicios!$J$2:$K$4,2)+C713</f>
        <v>41151</v>
      </c>
      <c r="H713" t="str">
        <f t="shared" si="68"/>
        <v>FUERA DE TIEMPO</v>
      </c>
      <c r="I713">
        <f t="shared" si="69"/>
        <v>2012</v>
      </c>
      <c r="J713">
        <f t="shared" si="70"/>
        <v>8</v>
      </c>
      <c r="K713">
        <f t="shared" si="71"/>
        <v>17</v>
      </c>
      <c r="L713">
        <f>IF(H713="FUERA DE TIEMPO",K713-VLOOKUP(B713,Ejercicios!$J$2:$K$4,2)," ")</f>
        <v>12</v>
      </c>
    </row>
    <row r="714" spans="1:12" x14ac:dyDescent="0.25">
      <c r="A714" t="s">
        <v>1034</v>
      </c>
      <c r="B714" t="s">
        <v>7</v>
      </c>
      <c r="C714" s="2">
        <v>41491</v>
      </c>
      <c r="D714" s="2">
        <v>41492</v>
      </c>
      <c r="F714" t="str">
        <f t="shared" si="67"/>
        <v>Dept6</v>
      </c>
      <c r="G714" s="10">
        <f>VLOOKUP(B714,Ejercicios!$J$2:$K$4,2)+C714</f>
        <v>41506</v>
      </c>
      <c r="H714" t="str">
        <f t="shared" si="68"/>
        <v>A TIEMPO</v>
      </c>
      <c r="I714">
        <f t="shared" si="69"/>
        <v>2013</v>
      </c>
      <c r="J714">
        <f t="shared" si="70"/>
        <v>8</v>
      </c>
      <c r="K714">
        <f t="shared" si="71"/>
        <v>1</v>
      </c>
      <c r="L714" t="str">
        <f>IF(H714="FUERA DE TIEMPO",K714-VLOOKUP(B714,Ejercicios!$J$2:$K$4,2)," ")</f>
        <v xml:space="preserve"> </v>
      </c>
    </row>
    <row r="715" spans="1:12" x14ac:dyDescent="0.25">
      <c r="A715" t="s">
        <v>1035</v>
      </c>
      <c r="B715" t="s">
        <v>5</v>
      </c>
      <c r="C715" s="2">
        <v>41193</v>
      </c>
      <c r="D715" s="2">
        <v>41200</v>
      </c>
      <c r="F715" t="str">
        <f t="shared" si="67"/>
        <v>Dept1</v>
      </c>
      <c r="G715" s="10">
        <f>VLOOKUP(B715,Ejercicios!$J$2:$K$4,2)+C715</f>
        <v>41198</v>
      </c>
      <c r="H715" t="str">
        <f t="shared" si="68"/>
        <v>FUERA DE TIEMPO</v>
      </c>
      <c r="I715">
        <f t="shared" si="69"/>
        <v>2012</v>
      </c>
      <c r="J715">
        <f t="shared" si="70"/>
        <v>10</v>
      </c>
      <c r="K715">
        <f t="shared" si="71"/>
        <v>7</v>
      </c>
      <c r="L715">
        <f>IF(H715="FUERA DE TIEMPO",K715-VLOOKUP(B715,Ejercicios!$J$2:$K$4,2)," ")</f>
        <v>2</v>
      </c>
    </row>
    <row r="716" spans="1:12" x14ac:dyDescent="0.25">
      <c r="A716" t="s">
        <v>1036</v>
      </c>
      <c r="B716" t="s">
        <v>7</v>
      </c>
      <c r="C716" s="2" t="s">
        <v>300</v>
      </c>
      <c r="D716" s="2">
        <v>41582</v>
      </c>
      <c r="F716" t="str">
        <f t="shared" si="67"/>
        <v>Dept2</v>
      </c>
      <c r="G716" s="10">
        <f>VLOOKUP(B716,Ejercicios!$J$2:$K$4,2)+C716</f>
        <v>41585</v>
      </c>
      <c r="H716" t="str">
        <f t="shared" si="68"/>
        <v>A TIEMPO</v>
      </c>
      <c r="I716">
        <f t="shared" si="69"/>
        <v>2013</v>
      </c>
      <c r="J716">
        <f t="shared" si="70"/>
        <v>10</v>
      </c>
      <c r="K716">
        <f t="shared" si="71"/>
        <v>12</v>
      </c>
      <c r="L716" t="str">
        <f>IF(H716="FUERA DE TIEMPO",K716-VLOOKUP(B716,Ejercicios!$J$2:$K$4,2)," ")</f>
        <v xml:space="preserve"> </v>
      </c>
    </row>
    <row r="717" spans="1:12" x14ac:dyDescent="0.25">
      <c r="A717" t="s">
        <v>1037</v>
      </c>
      <c r="B717" t="s">
        <v>7</v>
      </c>
      <c r="C717" s="2">
        <v>41093</v>
      </c>
      <c r="D717" s="2">
        <v>41096</v>
      </c>
      <c r="F717" t="str">
        <f t="shared" si="67"/>
        <v>Dept2</v>
      </c>
      <c r="G717" s="10">
        <f>VLOOKUP(B717,Ejercicios!$J$2:$K$4,2)+C717</f>
        <v>41108</v>
      </c>
      <c r="H717" t="str">
        <f t="shared" si="68"/>
        <v>A TIEMPO</v>
      </c>
      <c r="I717">
        <f t="shared" si="69"/>
        <v>2012</v>
      </c>
      <c r="J717">
        <f t="shared" si="70"/>
        <v>7</v>
      </c>
      <c r="K717">
        <f t="shared" si="71"/>
        <v>3</v>
      </c>
      <c r="L717" t="str">
        <f>IF(H717="FUERA DE TIEMPO",K717-VLOOKUP(B717,Ejercicios!$J$2:$K$4,2)," ")</f>
        <v xml:space="preserve"> </v>
      </c>
    </row>
    <row r="718" spans="1:12" x14ac:dyDescent="0.25">
      <c r="A718" t="s">
        <v>1038</v>
      </c>
      <c r="B718" t="s">
        <v>7</v>
      </c>
      <c r="C718" s="1" t="s">
        <v>235</v>
      </c>
      <c r="D718" s="2">
        <v>41248</v>
      </c>
      <c r="F718" t="str">
        <f t="shared" si="67"/>
        <v>Dept2</v>
      </c>
      <c r="G718" s="10">
        <f>VLOOKUP(B718,Ejercicios!$J$2:$K$4,2)+C718</f>
        <v>41216</v>
      </c>
      <c r="H718" t="str">
        <f t="shared" si="68"/>
        <v>FUERA DE TIEMPO</v>
      </c>
      <c r="I718">
        <f t="shared" si="69"/>
        <v>2012</v>
      </c>
      <c r="J718">
        <f t="shared" si="70"/>
        <v>10</v>
      </c>
      <c r="K718">
        <f t="shared" si="71"/>
        <v>47</v>
      </c>
      <c r="L718">
        <f>IF(H718="FUERA DE TIEMPO",K718-VLOOKUP(B718,Ejercicios!$J$2:$K$4,2)," ")</f>
        <v>32</v>
      </c>
    </row>
    <row r="719" spans="1:12" x14ac:dyDescent="0.25">
      <c r="A719" t="s">
        <v>1039</v>
      </c>
      <c r="B719" t="s">
        <v>7</v>
      </c>
      <c r="C719" s="2" t="s">
        <v>284</v>
      </c>
      <c r="D719" s="2">
        <v>41106</v>
      </c>
      <c r="F719" t="str">
        <f t="shared" si="67"/>
        <v>Dept6</v>
      </c>
      <c r="G719" s="10">
        <f>VLOOKUP(B719,Ejercicios!$J$2:$K$4,2)+C719</f>
        <v>41074</v>
      </c>
      <c r="H719" t="str">
        <f t="shared" si="68"/>
        <v>FUERA DE TIEMPO</v>
      </c>
      <c r="I719">
        <f t="shared" si="69"/>
        <v>2012</v>
      </c>
      <c r="J719">
        <f t="shared" si="70"/>
        <v>5</v>
      </c>
      <c r="K719">
        <f t="shared" si="71"/>
        <v>47</v>
      </c>
      <c r="L719">
        <f>IF(H719="FUERA DE TIEMPO",K719-VLOOKUP(B719,Ejercicios!$J$2:$K$4,2)," ")</f>
        <v>32</v>
      </c>
    </row>
    <row r="720" spans="1:12" x14ac:dyDescent="0.25">
      <c r="A720" t="s">
        <v>1040</v>
      </c>
      <c r="B720" t="s">
        <v>8</v>
      </c>
      <c r="C720" s="2">
        <v>41132</v>
      </c>
      <c r="D720" s="2">
        <v>41133</v>
      </c>
      <c r="F720" t="str">
        <f t="shared" si="67"/>
        <v>Dept6</v>
      </c>
      <c r="G720" s="10">
        <f>VLOOKUP(B720,Ejercicios!$J$2:$K$4,2)+C720</f>
        <v>41137</v>
      </c>
      <c r="H720" t="str">
        <f t="shared" si="68"/>
        <v>A TIEMPO</v>
      </c>
      <c r="I720">
        <f t="shared" si="69"/>
        <v>2012</v>
      </c>
      <c r="J720">
        <f t="shared" si="70"/>
        <v>8</v>
      </c>
      <c r="K720">
        <f t="shared" si="71"/>
        <v>1</v>
      </c>
      <c r="L720" t="str">
        <f>IF(H720="FUERA DE TIEMPO",K720-VLOOKUP(B720,Ejercicios!$J$2:$K$4,2)," ")</f>
        <v xml:space="preserve"> </v>
      </c>
    </row>
    <row r="721" spans="1:12" x14ac:dyDescent="0.25">
      <c r="A721" t="s">
        <v>1041</v>
      </c>
      <c r="B721" t="s">
        <v>7</v>
      </c>
      <c r="C721" s="1" t="s">
        <v>183</v>
      </c>
      <c r="D721" s="2">
        <v>41642</v>
      </c>
      <c r="F721" t="str">
        <f t="shared" si="67"/>
        <v>Dept2</v>
      </c>
      <c r="G721" s="10">
        <f>VLOOKUP(B721,Ejercicios!$J$2:$K$4,2)+C721</f>
        <v>41645</v>
      </c>
      <c r="H721" t="str">
        <f t="shared" si="68"/>
        <v>A TIEMPO</v>
      </c>
      <c r="I721">
        <f t="shared" si="69"/>
        <v>2013</v>
      </c>
      <c r="J721">
        <f t="shared" si="70"/>
        <v>12</v>
      </c>
      <c r="K721">
        <f t="shared" si="71"/>
        <v>12</v>
      </c>
      <c r="L721" t="str">
        <f>IF(H721="FUERA DE TIEMPO",K721-VLOOKUP(B721,Ejercicios!$J$2:$K$4,2)," ")</f>
        <v xml:space="preserve"> </v>
      </c>
    </row>
    <row r="722" spans="1:12" x14ac:dyDescent="0.25">
      <c r="A722" t="s">
        <v>1042</v>
      </c>
      <c r="B722" t="s">
        <v>8</v>
      </c>
      <c r="C722" s="2">
        <v>41366</v>
      </c>
      <c r="D722" s="2">
        <v>41413</v>
      </c>
      <c r="F722" t="str">
        <f t="shared" si="67"/>
        <v>Dept6</v>
      </c>
      <c r="G722" s="10">
        <f>VLOOKUP(B722,Ejercicios!$J$2:$K$4,2)+C722</f>
        <v>41371</v>
      </c>
      <c r="H722" t="str">
        <f t="shared" si="68"/>
        <v>FUERA DE TIEMPO</v>
      </c>
      <c r="I722">
        <f t="shared" si="69"/>
        <v>2013</v>
      </c>
      <c r="J722">
        <f t="shared" si="70"/>
        <v>4</v>
      </c>
      <c r="K722">
        <f t="shared" si="71"/>
        <v>47</v>
      </c>
      <c r="L722">
        <f>IF(H722="FUERA DE TIEMPO",K722-VLOOKUP(B722,Ejercicios!$J$2:$K$4,2)," ")</f>
        <v>42</v>
      </c>
    </row>
    <row r="723" spans="1:12" x14ac:dyDescent="0.25">
      <c r="A723" t="s">
        <v>1043</v>
      </c>
      <c r="B723" t="s">
        <v>5</v>
      </c>
      <c r="C723" s="2">
        <v>41186</v>
      </c>
      <c r="D723" s="2">
        <v>41231</v>
      </c>
      <c r="F723" t="str">
        <f t="shared" si="67"/>
        <v>Dept4</v>
      </c>
      <c r="G723" s="10">
        <f>VLOOKUP(B723,Ejercicios!$J$2:$K$4,2)+C723</f>
        <v>41191</v>
      </c>
      <c r="H723" t="str">
        <f t="shared" si="68"/>
        <v>FUERA DE TIEMPO</v>
      </c>
      <c r="I723">
        <f t="shared" si="69"/>
        <v>2012</v>
      </c>
      <c r="J723">
        <f t="shared" si="70"/>
        <v>10</v>
      </c>
      <c r="K723">
        <f t="shared" si="71"/>
        <v>45</v>
      </c>
      <c r="L723">
        <f>IF(H723="FUERA DE TIEMPO",K723-VLOOKUP(B723,Ejercicios!$J$2:$K$4,2)," ")</f>
        <v>40</v>
      </c>
    </row>
    <row r="724" spans="1:12" x14ac:dyDescent="0.25">
      <c r="A724" t="s">
        <v>1044</v>
      </c>
      <c r="B724" t="s">
        <v>5</v>
      </c>
      <c r="C724" s="2">
        <v>41224</v>
      </c>
      <c r="D724" s="2">
        <v>41228</v>
      </c>
      <c r="F724" t="str">
        <f t="shared" si="67"/>
        <v>Dept1</v>
      </c>
      <c r="G724" s="10">
        <f>VLOOKUP(B724,Ejercicios!$J$2:$K$4,2)+C724</f>
        <v>41229</v>
      </c>
      <c r="H724" t="str">
        <f t="shared" si="68"/>
        <v>A TIEMPO</v>
      </c>
      <c r="I724">
        <f t="shared" si="69"/>
        <v>2012</v>
      </c>
      <c r="J724">
        <f t="shared" si="70"/>
        <v>11</v>
      </c>
      <c r="K724">
        <f t="shared" si="71"/>
        <v>4</v>
      </c>
      <c r="L724" t="str">
        <f>IF(H724="FUERA DE TIEMPO",K724-VLOOKUP(B724,Ejercicios!$J$2:$K$4,2)," ")</f>
        <v xml:space="preserve"> </v>
      </c>
    </row>
    <row r="725" spans="1:12" x14ac:dyDescent="0.25">
      <c r="A725" t="s">
        <v>1045</v>
      </c>
      <c r="B725" t="s">
        <v>7</v>
      </c>
      <c r="C725" s="1" t="s">
        <v>86</v>
      </c>
      <c r="D725" s="2">
        <v>41180</v>
      </c>
      <c r="F725" t="str">
        <f t="shared" si="67"/>
        <v>Dept3</v>
      </c>
      <c r="G725" s="10">
        <f>VLOOKUP(B725,Ejercicios!$J$2:$K$4,2)+C725</f>
        <v>41192</v>
      </c>
      <c r="H725" t="str">
        <f t="shared" si="68"/>
        <v>A TIEMPO</v>
      </c>
      <c r="I725">
        <f t="shared" si="69"/>
        <v>2012</v>
      </c>
      <c r="J725">
        <f t="shared" si="70"/>
        <v>9</v>
      </c>
      <c r="K725">
        <f t="shared" si="71"/>
        <v>3</v>
      </c>
      <c r="L725" t="str">
        <f>IF(H725="FUERA DE TIEMPO",K725-VLOOKUP(B725,Ejercicios!$J$2:$K$4,2)," ")</f>
        <v xml:space="preserve"> </v>
      </c>
    </row>
    <row r="726" spans="1:12" x14ac:dyDescent="0.25">
      <c r="A726" t="s">
        <v>1046</v>
      </c>
      <c r="B726" t="s">
        <v>7</v>
      </c>
      <c r="C726" s="2">
        <v>41100</v>
      </c>
      <c r="D726" s="2">
        <v>41146</v>
      </c>
      <c r="F726" t="str">
        <f t="shared" si="67"/>
        <v>Dept3</v>
      </c>
      <c r="G726" s="10">
        <f>VLOOKUP(B726,Ejercicios!$J$2:$K$4,2)+C726</f>
        <v>41115</v>
      </c>
      <c r="H726" t="str">
        <f t="shared" si="68"/>
        <v>FUERA DE TIEMPO</v>
      </c>
      <c r="I726">
        <f t="shared" si="69"/>
        <v>2012</v>
      </c>
      <c r="J726">
        <f t="shared" si="70"/>
        <v>7</v>
      </c>
      <c r="K726">
        <f t="shared" si="71"/>
        <v>46</v>
      </c>
      <c r="L726">
        <f>IF(H726="FUERA DE TIEMPO",K726-VLOOKUP(B726,Ejercicios!$J$2:$K$4,2)," ")</f>
        <v>31</v>
      </c>
    </row>
    <row r="727" spans="1:12" x14ac:dyDescent="0.25">
      <c r="A727" t="s">
        <v>1047</v>
      </c>
      <c r="B727" t="s">
        <v>8</v>
      </c>
      <c r="C727" s="2" t="s">
        <v>241</v>
      </c>
      <c r="D727" s="2">
        <v>41502</v>
      </c>
      <c r="F727" t="str">
        <f t="shared" si="67"/>
        <v>Dept1</v>
      </c>
      <c r="G727" s="10">
        <f>VLOOKUP(B727,Ejercicios!$J$2:$K$4,2)+C727</f>
        <v>41489</v>
      </c>
      <c r="H727" t="str">
        <f t="shared" si="68"/>
        <v>FUERA DE TIEMPO</v>
      </c>
      <c r="I727">
        <f t="shared" si="69"/>
        <v>2013</v>
      </c>
      <c r="J727">
        <f t="shared" si="70"/>
        <v>7</v>
      </c>
      <c r="K727">
        <f t="shared" si="71"/>
        <v>18</v>
      </c>
      <c r="L727">
        <f>IF(H727="FUERA DE TIEMPO",K727-VLOOKUP(B727,Ejercicios!$J$2:$K$4,2)," ")</f>
        <v>13</v>
      </c>
    </row>
    <row r="728" spans="1:12" x14ac:dyDescent="0.25">
      <c r="A728" t="s">
        <v>1048</v>
      </c>
      <c r="B728" t="s">
        <v>7</v>
      </c>
      <c r="C728" s="1" t="s">
        <v>206</v>
      </c>
      <c r="D728" s="2">
        <v>41000</v>
      </c>
      <c r="F728" t="str">
        <f t="shared" si="67"/>
        <v>Dept4</v>
      </c>
      <c r="G728" s="10">
        <f>VLOOKUP(B728,Ejercicios!$J$2:$K$4,2)+C728</f>
        <v>41013</v>
      </c>
      <c r="H728" t="str">
        <f t="shared" si="68"/>
        <v>A TIEMPO</v>
      </c>
      <c r="I728">
        <f t="shared" si="69"/>
        <v>2012</v>
      </c>
      <c r="J728">
        <f t="shared" si="70"/>
        <v>3</v>
      </c>
      <c r="K728">
        <f t="shared" si="71"/>
        <v>2</v>
      </c>
      <c r="L728" t="str">
        <f>IF(H728="FUERA DE TIEMPO",K728-VLOOKUP(B728,Ejercicios!$J$2:$K$4,2)," ")</f>
        <v xml:space="preserve"> </v>
      </c>
    </row>
    <row r="729" spans="1:12" x14ac:dyDescent="0.25">
      <c r="A729" t="s">
        <v>1049</v>
      </c>
      <c r="B729" t="s">
        <v>5</v>
      </c>
      <c r="C729" s="2">
        <v>41579</v>
      </c>
      <c r="D729" s="2">
        <v>41590</v>
      </c>
      <c r="F729" t="str">
        <f t="shared" si="67"/>
        <v>Dept1</v>
      </c>
      <c r="G729" s="10">
        <f>VLOOKUP(B729,Ejercicios!$J$2:$K$4,2)+C729</f>
        <v>41584</v>
      </c>
      <c r="H729" t="str">
        <f t="shared" si="68"/>
        <v>FUERA DE TIEMPO</v>
      </c>
      <c r="I729">
        <f t="shared" si="69"/>
        <v>2013</v>
      </c>
      <c r="J729">
        <f t="shared" si="70"/>
        <v>11</v>
      </c>
      <c r="K729">
        <f t="shared" si="71"/>
        <v>11</v>
      </c>
      <c r="L729">
        <f>IF(H729="FUERA DE TIEMPO",K729-VLOOKUP(B729,Ejercicios!$J$2:$K$4,2)," ")</f>
        <v>6</v>
      </c>
    </row>
    <row r="730" spans="1:12" x14ac:dyDescent="0.25">
      <c r="A730" t="s">
        <v>1050</v>
      </c>
      <c r="B730" t="s">
        <v>7</v>
      </c>
      <c r="C730" s="2" t="s">
        <v>146</v>
      </c>
      <c r="D730" s="2">
        <v>41517</v>
      </c>
      <c r="F730" t="str">
        <f t="shared" si="67"/>
        <v>Dept6</v>
      </c>
      <c r="G730" s="10">
        <f>VLOOKUP(B730,Ejercicios!$J$2:$K$4,2)+C730</f>
        <v>41531</v>
      </c>
      <c r="H730" t="str">
        <f t="shared" si="68"/>
        <v>A TIEMPO</v>
      </c>
      <c r="I730">
        <f t="shared" si="69"/>
        <v>2013</v>
      </c>
      <c r="J730">
        <f t="shared" si="70"/>
        <v>8</v>
      </c>
      <c r="K730">
        <f t="shared" si="71"/>
        <v>1</v>
      </c>
      <c r="L730" t="str">
        <f>IF(H730="FUERA DE TIEMPO",K730-VLOOKUP(B730,Ejercicios!$J$2:$K$4,2)," ")</f>
        <v xml:space="preserve"> </v>
      </c>
    </row>
    <row r="731" spans="1:12" x14ac:dyDescent="0.25">
      <c r="A731" t="s">
        <v>1051</v>
      </c>
      <c r="B731" t="s">
        <v>5</v>
      </c>
      <c r="C731" s="2">
        <v>41279</v>
      </c>
      <c r="D731" s="2">
        <v>41282</v>
      </c>
      <c r="F731" t="str">
        <f t="shared" si="67"/>
        <v>Dept2</v>
      </c>
      <c r="G731" s="10">
        <f>VLOOKUP(B731,Ejercicios!$J$2:$K$4,2)+C731</f>
        <v>41284</v>
      </c>
      <c r="H731" t="str">
        <f t="shared" si="68"/>
        <v>A TIEMPO</v>
      </c>
      <c r="I731">
        <f t="shared" si="69"/>
        <v>2013</v>
      </c>
      <c r="J731">
        <f t="shared" si="70"/>
        <v>1</v>
      </c>
      <c r="K731">
        <f t="shared" si="71"/>
        <v>3</v>
      </c>
      <c r="L731" t="str">
        <f>IF(H731="FUERA DE TIEMPO",K731-VLOOKUP(B731,Ejercicios!$J$2:$K$4,2)," ")</f>
        <v xml:space="preserve"> </v>
      </c>
    </row>
    <row r="732" spans="1:12" x14ac:dyDescent="0.25">
      <c r="A732" t="s">
        <v>1052</v>
      </c>
      <c r="B732" t="s">
        <v>7</v>
      </c>
      <c r="C732" s="2">
        <v>40977</v>
      </c>
      <c r="D732" s="2">
        <v>40977</v>
      </c>
      <c r="F732" t="str">
        <f t="shared" si="67"/>
        <v>Dept3</v>
      </c>
      <c r="G732" s="10">
        <f>VLOOKUP(B732,Ejercicios!$J$2:$K$4,2)+C732</f>
        <v>40992</v>
      </c>
      <c r="H732" t="str">
        <f t="shared" si="68"/>
        <v>A TIEMPO</v>
      </c>
      <c r="I732">
        <f t="shared" si="69"/>
        <v>2012</v>
      </c>
      <c r="J732">
        <f t="shared" si="70"/>
        <v>3</v>
      </c>
      <c r="K732">
        <f t="shared" si="71"/>
        <v>0</v>
      </c>
      <c r="L732" t="str">
        <f>IF(H732="FUERA DE TIEMPO",K732-VLOOKUP(B732,Ejercicios!$J$2:$K$4,2)," ")</f>
        <v xml:space="preserve"> </v>
      </c>
    </row>
    <row r="733" spans="1:12" x14ac:dyDescent="0.25">
      <c r="A733" t="s">
        <v>1053</v>
      </c>
      <c r="B733" t="s">
        <v>8</v>
      </c>
      <c r="C733" s="2">
        <v>41244</v>
      </c>
      <c r="D733" s="2">
        <v>41254</v>
      </c>
      <c r="F733" t="str">
        <f t="shared" si="67"/>
        <v>Dept1</v>
      </c>
      <c r="G733" s="10">
        <f>VLOOKUP(B733,Ejercicios!$J$2:$K$4,2)+C733</f>
        <v>41249</v>
      </c>
      <c r="H733" t="str">
        <f t="shared" si="68"/>
        <v>FUERA DE TIEMPO</v>
      </c>
      <c r="I733">
        <f t="shared" si="69"/>
        <v>2012</v>
      </c>
      <c r="J733">
        <f t="shared" si="70"/>
        <v>12</v>
      </c>
      <c r="K733">
        <f t="shared" si="71"/>
        <v>10</v>
      </c>
      <c r="L733">
        <f>IF(H733="FUERA DE TIEMPO",K733-VLOOKUP(B733,Ejercicios!$J$2:$K$4,2)," ")</f>
        <v>5</v>
      </c>
    </row>
    <row r="734" spans="1:12" x14ac:dyDescent="0.25">
      <c r="A734" t="s">
        <v>1054</v>
      </c>
      <c r="B734" t="s">
        <v>7</v>
      </c>
      <c r="C734" s="2" t="s">
        <v>124</v>
      </c>
      <c r="D734" s="2">
        <v>41588</v>
      </c>
      <c r="F734" t="str">
        <f t="shared" si="67"/>
        <v>Dept6</v>
      </c>
      <c r="G734" s="10">
        <f>VLOOKUP(B734,Ejercicios!$J$2:$K$4,2)+C734</f>
        <v>41555</v>
      </c>
      <c r="H734" t="str">
        <f t="shared" si="68"/>
        <v>FUERA DE TIEMPO</v>
      </c>
      <c r="I734">
        <f t="shared" si="69"/>
        <v>2013</v>
      </c>
      <c r="J734">
        <f t="shared" si="70"/>
        <v>9</v>
      </c>
      <c r="K734">
        <f t="shared" si="71"/>
        <v>48</v>
      </c>
      <c r="L734">
        <f>IF(H734="FUERA DE TIEMPO",K734-VLOOKUP(B734,Ejercicios!$J$2:$K$4,2)," ")</f>
        <v>33</v>
      </c>
    </row>
    <row r="735" spans="1:12" x14ac:dyDescent="0.25">
      <c r="A735" t="s">
        <v>1055</v>
      </c>
      <c r="B735" t="s">
        <v>7</v>
      </c>
      <c r="C735" s="1" t="s">
        <v>224</v>
      </c>
      <c r="D735" s="2">
        <v>41496</v>
      </c>
      <c r="F735" t="str">
        <f t="shared" si="67"/>
        <v>Dept1</v>
      </c>
      <c r="G735" s="10">
        <f>VLOOKUP(B735,Ejercicios!$J$2:$K$4,2)+C735</f>
        <v>41487</v>
      </c>
      <c r="H735" t="str">
        <f t="shared" si="68"/>
        <v>FUERA DE TIEMPO</v>
      </c>
      <c r="I735">
        <f t="shared" si="69"/>
        <v>2013</v>
      </c>
      <c r="J735">
        <f t="shared" si="70"/>
        <v>7</v>
      </c>
      <c r="K735">
        <f t="shared" si="71"/>
        <v>24</v>
      </c>
      <c r="L735">
        <f>IF(H735="FUERA DE TIEMPO",K735-VLOOKUP(B735,Ejercicios!$J$2:$K$4,2)," ")</f>
        <v>9</v>
      </c>
    </row>
    <row r="736" spans="1:12" x14ac:dyDescent="0.25">
      <c r="A736" t="s">
        <v>1056</v>
      </c>
      <c r="B736" t="s">
        <v>5</v>
      </c>
      <c r="C736" s="2">
        <v>41221</v>
      </c>
      <c r="D736" s="2">
        <v>41234</v>
      </c>
      <c r="F736" t="str">
        <f t="shared" si="67"/>
        <v>Dept5</v>
      </c>
      <c r="G736" s="10">
        <f>VLOOKUP(B736,Ejercicios!$J$2:$K$4,2)+C736</f>
        <v>41226</v>
      </c>
      <c r="H736" t="str">
        <f t="shared" si="68"/>
        <v>FUERA DE TIEMPO</v>
      </c>
      <c r="I736">
        <f t="shared" si="69"/>
        <v>2012</v>
      </c>
      <c r="J736">
        <f t="shared" si="70"/>
        <v>11</v>
      </c>
      <c r="K736">
        <f t="shared" si="71"/>
        <v>13</v>
      </c>
      <c r="L736">
        <f>IF(H736="FUERA DE TIEMPO",K736-VLOOKUP(B736,Ejercicios!$J$2:$K$4,2)," ")</f>
        <v>8</v>
      </c>
    </row>
    <row r="737" spans="1:12" x14ac:dyDescent="0.25">
      <c r="A737" t="s">
        <v>1057</v>
      </c>
      <c r="B737" t="s">
        <v>7</v>
      </c>
      <c r="C737" s="2">
        <v>40915</v>
      </c>
      <c r="D737" s="2">
        <v>40916</v>
      </c>
      <c r="F737" t="str">
        <f t="shared" si="67"/>
        <v>Dept4</v>
      </c>
      <c r="G737" s="10">
        <f>VLOOKUP(B737,Ejercicios!$J$2:$K$4,2)+C737</f>
        <v>40930</v>
      </c>
      <c r="H737" t="str">
        <f t="shared" si="68"/>
        <v>A TIEMPO</v>
      </c>
      <c r="I737">
        <f t="shared" si="69"/>
        <v>2012</v>
      </c>
      <c r="J737">
        <f t="shared" si="70"/>
        <v>1</v>
      </c>
      <c r="K737">
        <f t="shared" si="71"/>
        <v>1</v>
      </c>
      <c r="L737" t="str">
        <f>IF(H737="FUERA DE TIEMPO",K737-VLOOKUP(B737,Ejercicios!$J$2:$K$4,2)," ")</f>
        <v xml:space="preserve"> </v>
      </c>
    </row>
    <row r="738" spans="1:12" x14ac:dyDescent="0.25">
      <c r="A738" t="s">
        <v>1058</v>
      </c>
      <c r="B738" t="s">
        <v>5</v>
      </c>
      <c r="C738" s="1" t="s">
        <v>17</v>
      </c>
      <c r="D738" s="2">
        <v>41514</v>
      </c>
      <c r="F738" t="str">
        <f t="shared" si="67"/>
        <v>Dept3</v>
      </c>
      <c r="G738" s="10">
        <f>VLOOKUP(B738,Ejercicios!$J$2:$K$4,2)+C738</f>
        <v>41517</v>
      </c>
      <c r="H738" t="str">
        <f t="shared" si="68"/>
        <v>A TIEMPO</v>
      </c>
      <c r="I738">
        <f t="shared" si="69"/>
        <v>2013</v>
      </c>
      <c r="J738">
        <f t="shared" si="70"/>
        <v>8</v>
      </c>
      <c r="K738">
        <f t="shared" si="71"/>
        <v>2</v>
      </c>
      <c r="L738" t="str">
        <f>IF(H738="FUERA DE TIEMPO",K738-VLOOKUP(B738,Ejercicios!$J$2:$K$4,2)," ")</f>
        <v xml:space="preserve"> </v>
      </c>
    </row>
    <row r="739" spans="1:12" x14ac:dyDescent="0.25">
      <c r="A739" t="s">
        <v>1059</v>
      </c>
      <c r="B739" t="s">
        <v>8</v>
      </c>
      <c r="C739" s="2" t="s">
        <v>232</v>
      </c>
      <c r="D739" s="2">
        <v>41484</v>
      </c>
      <c r="F739" t="str">
        <f t="shared" si="67"/>
        <v>Dept5</v>
      </c>
      <c r="G739" s="10">
        <f>VLOOKUP(B739,Ejercicios!$J$2:$K$4,2)+C739</f>
        <v>41486</v>
      </c>
      <c r="H739" t="str">
        <f t="shared" si="68"/>
        <v>A TIEMPO</v>
      </c>
      <c r="I739">
        <f t="shared" si="69"/>
        <v>2013</v>
      </c>
      <c r="J739">
        <f t="shared" si="70"/>
        <v>7</v>
      </c>
      <c r="K739">
        <f t="shared" si="71"/>
        <v>3</v>
      </c>
      <c r="L739" t="str">
        <f>IF(H739="FUERA DE TIEMPO",K739-VLOOKUP(B739,Ejercicios!$J$2:$K$4,2)," ")</f>
        <v xml:space="preserve"> </v>
      </c>
    </row>
    <row r="740" spans="1:12" x14ac:dyDescent="0.25">
      <c r="A740" t="s">
        <v>1060</v>
      </c>
      <c r="B740" t="s">
        <v>5</v>
      </c>
      <c r="C740" s="2">
        <v>41091</v>
      </c>
      <c r="D740" s="2">
        <v>41107</v>
      </c>
      <c r="F740" t="str">
        <f t="shared" si="67"/>
        <v>Dept1</v>
      </c>
      <c r="G740" s="10">
        <f>VLOOKUP(B740,Ejercicios!$J$2:$K$4,2)+C740</f>
        <v>41096</v>
      </c>
      <c r="H740" t="str">
        <f t="shared" si="68"/>
        <v>FUERA DE TIEMPO</v>
      </c>
      <c r="I740">
        <f t="shared" si="69"/>
        <v>2012</v>
      </c>
      <c r="J740">
        <f t="shared" si="70"/>
        <v>7</v>
      </c>
      <c r="K740">
        <f t="shared" si="71"/>
        <v>16</v>
      </c>
      <c r="L740">
        <f>IF(H740="FUERA DE TIEMPO",K740-VLOOKUP(B740,Ejercicios!$J$2:$K$4,2)," ")</f>
        <v>11</v>
      </c>
    </row>
    <row r="741" spans="1:12" x14ac:dyDescent="0.25">
      <c r="A741" t="s">
        <v>1061</v>
      </c>
      <c r="B741" t="s">
        <v>7</v>
      </c>
      <c r="C741" s="2" t="s">
        <v>162</v>
      </c>
      <c r="D741" s="2">
        <v>41149</v>
      </c>
      <c r="F741" t="str">
        <f t="shared" si="67"/>
        <v>Dept2</v>
      </c>
      <c r="G741" s="10">
        <f>VLOOKUP(B741,Ejercicios!$J$2:$K$4,2)+C741</f>
        <v>41156</v>
      </c>
      <c r="H741" t="str">
        <f t="shared" si="68"/>
        <v>A TIEMPO</v>
      </c>
      <c r="I741">
        <f t="shared" si="69"/>
        <v>2012</v>
      </c>
      <c r="J741">
        <f t="shared" si="70"/>
        <v>8</v>
      </c>
      <c r="K741">
        <f t="shared" si="71"/>
        <v>8</v>
      </c>
      <c r="L741" t="str">
        <f>IF(H741="FUERA DE TIEMPO",K741-VLOOKUP(B741,Ejercicios!$J$2:$K$4,2)," ")</f>
        <v xml:space="preserve"> </v>
      </c>
    </row>
    <row r="742" spans="1:12" x14ac:dyDescent="0.25">
      <c r="A742" t="s">
        <v>1062</v>
      </c>
      <c r="B742" t="s">
        <v>7</v>
      </c>
      <c r="C742" s="1" t="s">
        <v>28</v>
      </c>
      <c r="D742" s="2">
        <v>41527</v>
      </c>
      <c r="F742" t="str">
        <f t="shared" si="67"/>
        <v>Dept2</v>
      </c>
      <c r="G742" s="10">
        <f>VLOOKUP(B742,Ejercicios!$J$2:$K$4,2)+C742</f>
        <v>41529</v>
      </c>
      <c r="H742" t="str">
        <f t="shared" si="68"/>
        <v>A TIEMPO</v>
      </c>
      <c r="I742">
        <f t="shared" si="69"/>
        <v>2013</v>
      </c>
      <c r="J742">
        <f t="shared" si="70"/>
        <v>8</v>
      </c>
      <c r="K742">
        <f t="shared" si="71"/>
        <v>13</v>
      </c>
      <c r="L742" t="str">
        <f>IF(H742="FUERA DE TIEMPO",K742-VLOOKUP(B742,Ejercicios!$J$2:$K$4,2)," ")</f>
        <v xml:space="preserve"> </v>
      </c>
    </row>
    <row r="743" spans="1:12" x14ac:dyDescent="0.25">
      <c r="A743" t="s">
        <v>1063</v>
      </c>
      <c r="B743" t="s">
        <v>7</v>
      </c>
      <c r="C743" s="1" t="s">
        <v>192</v>
      </c>
      <c r="D743" s="2">
        <v>41137</v>
      </c>
      <c r="F743" t="str">
        <f t="shared" si="67"/>
        <v>Dept5</v>
      </c>
      <c r="G743" s="10">
        <f>VLOOKUP(B743,Ejercicios!$J$2:$K$4,2)+C743</f>
        <v>41151</v>
      </c>
      <c r="H743" t="str">
        <f t="shared" si="68"/>
        <v>A TIEMPO</v>
      </c>
      <c r="I743">
        <f t="shared" si="69"/>
        <v>2012</v>
      </c>
      <c r="J743">
        <f t="shared" si="70"/>
        <v>8</v>
      </c>
      <c r="K743">
        <f t="shared" si="71"/>
        <v>1</v>
      </c>
      <c r="L743" t="str">
        <f>IF(H743="FUERA DE TIEMPO",K743-VLOOKUP(B743,Ejercicios!$J$2:$K$4,2)," ")</f>
        <v xml:space="preserve"> </v>
      </c>
    </row>
    <row r="744" spans="1:12" x14ac:dyDescent="0.25">
      <c r="A744" t="s">
        <v>1064</v>
      </c>
      <c r="B744" t="s">
        <v>5</v>
      </c>
      <c r="C744" s="2">
        <v>41368</v>
      </c>
      <c r="D744" s="2">
        <v>41369</v>
      </c>
      <c r="F744" t="str">
        <f t="shared" si="67"/>
        <v>Dept2</v>
      </c>
      <c r="G744" s="10">
        <f>VLOOKUP(B744,Ejercicios!$J$2:$K$4,2)+C744</f>
        <v>41373</v>
      </c>
      <c r="H744" t="str">
        <f t="shared" si="68"/>
        <v>A TIEMPO</v>
      </c>
      <c r="I744">
        <f t="shared" si="69"/>
        <v>2013</v>
      </c>
      <c r="J744">
        <f t="shared" si="70"/>
        <v>4</v>
      </c>
      <c r="K744">
        <f t="shared" si="71"/>
        <v>1</v>
      </c>
      <c r="L744" t="str">
        <f>IF(H744="FUERA DE TIEMPO",K744-VLOOKUP(B744,Ejercicios!$J$2:$K$4,2)," ")</f>
        <v xml:space="preserve"> </v>
      </c>
    </row>
    <row r="745" spans="1:12" x14ac:dyDescent="0.25">
      <c r="A745" t="s">
        <v>1065</v>
      </c>
      <c r="B745" t="s">
        <v>8</v>
      </c>
      <c r="C745" s="2">
        <v>41491</v>
      </c>
      <c r="D745" s="2">
        <v>41494</v>
      </c>
      <c r="F745" t="str">
        <f t="shared" si="67"/>
        <v>Dept6</v>
      </c>
      <c r="G745" s="10">
        <f>VLOOKUP(B745,Ejercicios!$J$2:$K$4,2)+C745</f>
        <v>41496</v>
      </c>
      <c r="H745" t="str">
        <f t="shared" si="68"/>
        <v>A TIEMPO</v>
      </c>
      <c r="I745">
        <f t="shared" si="69"/>
        <v>2013</v>
      </c>
      <c r="J745">
        <f t="shared" si="70"/>
        <v>8</v>
      </c>
      <c r="K745">
        <f t="shared" si="71"/>
        <v>3</v>
      </c>
      <c r="L745" t="str">
        <f>IF(H745="FUERA DE TIEMPO",K745-VLOOKUP(B745,Ejercicios!$J$2:$K$4,2)," ")</f>
        <v xml:space="preserve"> </v>
      </c>
    </row>
    <row r="746" spans="1:12" x14ac:dyDescent="0.25">
      <c r="A746" t="s">
        <v>1066</v>
      </c>
      <c r="B746" t="s">
        <v>7</v>
      </c>
      <c r="C746" s="2">
        <v>41002</v>
      </c>
      <c r="D746" s="2">
        <v>41010</v>
      </c>
      <c r="F746" t="str">
        <f t="shared" si="67"/>
        <v>Dept6</v>
      </c>
      <c r="G746" s="10">
        <f>VLOOKUP(B746,Ejercicios!$J$2:$K$4,2)+C746</f>
        <v>41017</v>
      </c>
      <c r="H746" t="str">
        <f t="shared" si="68"/>
        <v>A TIEMPO</v>
      </c>
      <c r="I746">
        <f t="shared" si="69"/>
        <v>2012</v>
      </c>
      <c r="J746">
        <f t="shared" si="70"/>
        <v>4</v>
      </c>
      <c r="K746">
        <f t="shared" si="71"/>
        <v>8</v>
      </c>
      <c r="L746" t="str">
        <f>IF(H746="FUERA DE TIEMPO",K746-VLOOKUP(B746,Ejercicios!$J$2:$K$4,2)," ")</f>
        <v xml:space="preserve"> </v>
      </c>
    </row>
    <row r="747" spans="1:12" x14ac:dyDescent="0.25">
      <c r="A747" t="s">
        <v>1067</v>
      </c>
      <c r="B747" t="s">
        <v>5</v>
      </c>
      <c r="C747" s="2">
        <v>41396</v>
      </c>
      <c r="D747" s="2">
        <v>41425</v>
      </c>
      <c r="F747" t="str">
        <f t="shared" si="67"/>
        <v>Dept4</v>
      </c>
      <c r="G747" s="10">
        <f>VLOOKUP(B747,Ejercicios!$J$2:$K$4,2)+C747</f>
        <v>41401</v>
      </c>
      <c r="H747" t="str">
        <f t="shared" si="68"/>
        <v>FUERA DE TIEMPO</v>
      </c>
      <c r="I747">
        <f t="shared" si="69"/>
        <v>2013</v>
      </c>
      <c r="J747">
        <f t="shared" si="70"/>
        <v>5</v>
      </c>
      <c r="K747">
        <f t="shared" si="71"/>
        <v>29</v>
      </c>
      <c r="L747">
        <f>IF(H747="FUERA DE TIEMPO",K747-VLOOKUP(B747,Ejercicios!$J$2:$K$4,2)," ")</f>
        <v>24</v>
      </c>
    </row>
    <row r="748" spans="1:12" x14ac:dyDescent="0.25">
      <c r="A748" t="s">
        <v>1068</v>
      </c>
      <c r="B748" t="s">
        <v>7</v>
      </c>
      <c r="C748" s="1" t="s">
        <v>68</v>
      </c>
      <c r="D748" s="2">
        <v>40979</v>
      </c>
      <c r="F748" t="str">
        <f t="shared" si="67"/>
        <v>Dept2</v>
      </c>
      <c r="G748" s="10">
        <f>VLOOKUP(B748,Ejercicios!$J$2:$K$4,2)+C748</f>
        <v>40980</v>
      </c>
      <c r="H748" t="str">
        <f t="shared" si="68"/>
        <v>A TIEMPO</v>
      </c>
      <c r="I748">
        <f t="shared" si="69"/>
        <v>2012</v>
      </c>
      <c r="J748">
        <f t="shared" si="70"/>
        <v>2</v>
      </c>
      <c r="K748">
        <f t="shared" si="71"/>
        <v>14</v>
      </c>
      <c r="L748" t="str">
        <f>IF(H748="FUERA DE TIEMPO",K748-VLOOKUP(B748,Ejercicios!$J$2:$K$4,2)," ")</f>
        <v xml:space="preserve"> </v>
      </c>
    </row>
    <row r="749" spans="1:12" x14ac:dyDescent="0.25">
      <c r="A749" t="s">
        <v>1069</v>
      </c>
      <c r="B749" t="s">
        <v>5</v>
      </c>
      <c r="C749" s="2">
        <v>41102</v>
      </c>
      <c r="D749" s="2">
        <v>41144</v>
      </c>
      <c r="F749" t="str">
        <f t="shared" si="67"/>
        <v>Dept4</v>
      </c>
      <c r="G749" s="10">
        <f>VLOOKUP(B749,Ejercicios!$J$2:$K$4,2)+C749</f>
        <v>41107</v>
      </c>
      <c r="H749" t="str">
        <f t="shared" si="68"/>
        <v>FUERA DE TIEMPO</v>
      </c>
      <c r="I749">
        <f t="shared" si="69"/>
        <v>2012</v>
      </c>
      <c r="J749">
        <f t="shared" si="70"/>
        <v>7</v>
      </c>
      <c r="K749">
        <f t="shared" si="71"/>
        <v>42</v>
      </c>
      <c r="L749">
        <f>IF(H749="FUERA DE TIEMPO",K749-VLOOKUP(B749,Ejercicios!$J$2:$K$4,2)," ")</f>
        <v>37</v>
      </c>
    </row>
    <row r="750" spans="1:12" x14ac:dyDescent="0.25">
      <c r="A750" t="s">
        <v>1070</v>
      </c>
      <c r="B750" t="s">
        <v>8</v>
      </c>
      <c r="C750" s="1" t="s">
        <v>77</v>
      </c>
      <c r="D750" s="2">
        <v>41026</v>
      </c>
      <c r="F750" t="str">
        <f t="shared" si="67"/>
        <v>Dept4</v>
      </c>
      <c r="G750" s="10">
        <f>VLOOKUP(B750,Ejercicios!$J$2:$K$4,2)+C750</f>
        <v>41027</v>
      </c>
      <c r="H750" t="str">
        <f t="shared" si="68"/>
        <v>A TIEMPO</v>
      </c>
      <c r="I750">
        <f t="shared" si="69"/>
        <v>2012</v>
      </c>
      <c r="J750">
        <f t="shared" si="70"/>
        <v>4</v>
      </c>
      <c r="K750">
        <f t="shared" si="71"/>
        <v>4</v>
      </c>
      <c r="L750" t="str">
        <f>IF(H750="FUERA DE TIEMPO",K750-VLOOKUP(B750,Ejercicios!$J$2:$K$4,2)," ")</f>
        <v xml:space="preserve"> </v>
      </c>
    </row>
    <row r="751" spans="1:12" x14ac:dyDescent="0.25">
      <c r="A751" t="s">
        <v>1071</v>
      </c>
      <c r="B751" t="s">
        <v>7</v>
      </c>
      <c r="C751" s="2">
        <v>41061</v>
      </c>
      <c r="D751" s="2">
        <v>41065</v>
      </c>
      <c r="F751" t="str">
        <f t="shared" si="67"/>
        <v>Dept1</v>
      </c>
      <c r="G751" s="10">
        <f>VLOOKUP(B751,Ejercicios!$J$2:$K$4,2)+C751</f>
        <v>41076</v>
      </c>
      <c r="H751" t="str">
        <f t="shared" si="68"/>
        <v>A TIEMPO</v>
      </c>
      <c r="I751">
        <f t="shared" si="69"/>
        <v>2012</v>
      </c>
      <c r="J751">
        <f t="shared" si="70"/>
        <v>6</v>
      </c>
      <c r="K751">
        <f t="shared" si="71"/>
        <v>4</v>
      </c>
      <c r="L751" t="str">
        <f>IF(H751="FUERA DE TIEMPO",K751-VLOOKUP(B751,Ejercicios!$J$2:$K$4,2)," ")</f>
        <v xml:space="preserve"> </v>
      </c>
    </row>
    <row r="752" spans="1:12" x14ac:dyDescent="0.25">
      <c r="A752" t="s">
        <v>1072</v>
      </c>
      <c r="B752" t="s">
        <v>5</v>
      </c>
      <c r="C752" s="2" t="s">
        <v>269</v>
      </c>
      <c r="D752" s="2">
        <v>41254</v>
      </c>
      <c r="F752" t="str">
        <f t="shared" si="67"/>
        <v>Dept5</v>
      </c>
      <c r="G752" s="10">
        <f>VLOOKUP(B752,Ejercicios!$J$2:$K$4,2)+C752</f>
        <v>41235</v>
      </c>
      <c r="H752" t="str">
        <f t="shared" si="68"/>
        <v>FUERA DE TIEMPO</v>
      </c>
      <c r="I752">
        <f t="shared" si="69"/>
        <v>2012</v>
      </c>
      <c r="J752">
        <f t="shared" si="70"/>
        <v>11</v>
      </c>
      <c r="K752">
        <f t="shared" si="71"/>
        <v>24</v>
      </c>
      <c r="L752">
        <f>IF(H752="FUERA DE TIEMPO",K752-VLOOKUP(B752,Ejercicios!$J$2:$K$4,2)," ")</f>
        <v>19</v>
      </c>
    </row>
    <row r="753" spans="1:12" x14ac:dyDescent="0.25">
      <c r="A753" t="s">
        <v>1073</v>
      </c>
      <c r="B753" t="s">
        <v>8</v>
      </c>
      <c r="C753" s="2">
        <v>41069</v>
      </c>
      <c r="D753" s="2">
        <v>41070</v>
      </c>
      <c r="F753" t="str">
        <f t="shared" si="67"/>
        <v>Dept4</v>
      </c>
      <c r="G753" s="10">
        <f>VLOOKUP(B753,Ejercicios!$J$2:$K$4,2)+C753</f>
        <v>41074</v>
      </c>
      <c r="H753" t="str">
        <f t="shared" si="68"/>
        <v>A TIEMPO</v>
      </c>
      <c r="I753">
        <f t="shared" si="69"/>
        <v>2012</v>
      </c>
      <c r="J753">
        <f t="shared" si="70"/>
        <v>6</v>
      </c>
      <c r="K753">
        <f t="shared" si="71"/>
        <v>1</v>
      </c>
      <c r="L753" t="str">
        <f>IF(H753="FUERA DE TIEMPO",K753-VLOOKUP(B753,Ejercicios!$J$2:$K$4,2)," ")</f>
        <v xml:space="preserve"> </v>
      </c>
    </row>
    <row r="754" spans="1:12" x14ac:dyDescent="0.25">
      <c r="A754" t="s">
        <v>1074</v>
      </c>
      <c r="B754" t="s">
        <v>5</v>
      </c>
      <c r="C754" s="2">
        <v>41069</v>
      </c>
      <c r="D754" s="2">
        <v>41111</v>
      </c>
      <c r="F754" t="str">
        <f t="shared" si="67"/>
        <v>Dept1</v>
      </c>
      <c r="G754" s="10">
        <f>VLOOKUP(B754,Ejercicios!$J$2:$K$4,2)+C754</f>
        <v>41074</v>
      </c>
      <c r="H754" t="str">
        <f t="shared" si="68"/>
        <v>FUERA DE TIEMPO</v>
      </c>
      <c r="I754">
        <f t="shared" si="69"/>
        <v>2012</v>
      </c>
      <c r="J754">
        <f t="shared" si="70"/>
        <v>6</v>
      </c>
      <c r="K754">
        <f t="shared" si="71"/>
        <v>42</v>
      </c>
      <c r="L754">
        <f>IF(H754="FUERA DE TIEMPO",K754-VLOOKUP(B754,Ejercicios!$J$2:$K$4,2)," ")</f>
        <v>37</v>
      </c>
    </row>
    <row r="755" spans="1:12" x14ac:dyDescent="0.25">
      <c r="A755" t="s">
        <v>1075</v>
      </c>
      <c r="B755" t="s">
        <v>8</v>
      </c>
      <c r="C755" s="2" t="s">
        <v>253</v>
      </c>
      <c r="D755" s="2">
        <v>41270</v>
      </c>
      <c r="F755" t="str">
        <f t="shared" si="67"/>
        <v>Dept4</v>
      </c>
      <c r="G755" s="10">
        <f>VLOOKUP(B755,Ejercicios!$J$2:$K$4,2)+C755</f>
        <v>41274</v>
      </c>
      <c r="H755" t="str">
        <f t="shared" si="68"/>
        <v>A TIEMPO</v>
      </c>
      <c r="I755">
        <f t="shared" si="69"/>
        <v>2012</v>
      </c>
      <c r="J755">
        <f t="shared" si="70"/>
        <v>12</v>
      </c>
      <c r="K755">
        <f t="shared" si="71"/>
        <v>1</v>
      </c>
      <c r="L755" t="str">
        <f>IF(H755="FUERA DE TIEMPO",K755-VLOOKUP(B755,Ejercicios!$J$2:$K$4,2)," ")</f>
        <v xml:space="preserve"> </v>
      </c>
    </row>
    <row r="756" spans="1:12" x14ac:dyDescent="0.25">
      <c r="A756" t="s">
        <v>1076</v>
      </c>
      <c r="B756" t="s">
        <v>5</v>
      </c>
      <c r="C756" s="2">
        <v>41247</v>
      </c>
      <c r="D756" s="2">
        <v>41260</v>
      </c>
      <c r="F756" t="str">
        <f t="shared" si="67"/>
        <v>Dept6</v>
      </c>
      <c r="G756" s="10">
        <f>VLOOKUP(B756,Ejercicios!$J$2:$K$4,2)+C756</f>
        <v>41252</v>
      </c>
      <c r="H756" t="str">
        <f t="shared" si="68"/>
        <v>FUERA DE TIEMPO</v>
      </c>
      <c r="I756">
        <f t="shared" si="69"/>
        <v>2012</v>
      </c>
      <c r="J756">
        <f t="shared" si="70"/>
        <v>12</v>
      </c>
      <c r="K756">
        <f t="shared" si="71"/>
        <v>13</v>
      </c>
      <c r="L756">
        <f>IF(H756="FUERA DE TIEMPO",K756-VLOOKUP(B756,Ejercicios!$J$2:$K$4,2)," ")</f>
        <v>8</v>
      </c>
    </row>
    <row r="757" spans="1:12" x14ac:dyDescent="0.25">
      <c r="A757" t="s">
        <v>1077</v>
      </c>
      <c r="B757" t="s">
        <v>7</v>
      </c>
      <c r="C757" s="2">
        <v>41402</v>
      </c>
      <c r="D757" s="2">
        <v>41406</v>
      </c>
      <c r="F757" t="str">
        <f t="shared" si="67"/>
        <v>Dept4</v>
      </c>
      <c r="G757" s="10">
        <f>VLOOKUP(B757,Ejercicios!$J$2:$K$4,2)+C757</f>
        <v>41417</v>
      </c>
      <c r="H757" t="str">
        <f t="shared" si="68"/>
        <v>A TIEMPO</v>
      </c>
      <c r="I757">
        <f t="shared" si="69"/>
        <v>2013</v>
      </c>
      <c r="J757">
        <f t="shared" si="70"/>
        <v>5</v>
      </c>
      <c r="K757">
        <f t="shared" si="71"/>
        <v>4</v>
      </c>
      <c r="L757" t="str">
        <f>IF(H757="FUERA DE TIEMPO",K757-VLOOKUP(B757,Ejercicios!$J$2:$K$4,2)," ")</f>
        <v xml:space="preserve"> </v>
      </c>
    </row>
    <row r="758" spans="1:12" x14ac:dyDescent="0.25">
      <c r="A758" t="s">
        <v>1078</v>
      </c>
      <c r="B758" t="s">
        <v>8</v>
      </c>
      <c r="C758" s="1" t="s">
        <v>802</v>
      </c>
      <c r="D758" s="2">
        <v>41304</v>
      </c>
      <c r="F758" t="str">
        <f t="shared" si="67"/>
        <v>Dept2</v>
      </c>
      <c r="G758" s="10">
        <f>VLOOKUP(B758,Ejercicios!$J$2:$K$4,2)+C758</f>
        <v>41306</v>
      </c>
      <c r="H758" t="str">
        <f t="shared" si="68"/>
        <v>A TIEMPO</v>
      </c>
      <c r="I758">
        <f t="shared" si="69"/>
        <v>2013</v>
      </c>
      <c r="J758">
        <f t="shared" si="70"/>
        <v>1</v>
      </c>
      <c r="K758">
        <f t="shared" si="71"/>
        <v>3</v>
      </c>
      <c r="L758" t="str">
        <f>IF(H758="FUERA DE TIEMPO",K758-VLOOKUP(B758,Ejercicios!$J$2:$K$4,2)," ")</f>
        <v xml:space="preserve"> </v>
      </c>
    </row>
    <row r="759" spans="1:12" x14ac:dyDescent="0.25">
      <c r="A759" t="s">
        <v>1079</v>
      </c>
      <c r="B759" t="s">
        <v>7</v>
      </c>
      <c r="C759" s="2">
        <v>41609</v>
      </c>
      <c r="D759" s="2">
        <v>41613</v>
      </c>
      <c r="F759" t="str">
        <f t="shared" si="67"/>
        <v>Dept2</v>
      </c>
      <c r="G759" s="10">
        <f>VLOOKUP(B759,Ejercicios!$J$2:$K$4,2)+C759</f>
        <v>41624</v>
      </c>
      <c r="H759" t="str">
        <f t="shared" si="68"/>
        <v>A TIEMPO</v>
      </c>
      <c r="I759">
        <f t="shared" si="69"/>
        <v>2013</v>
      </c>
      <c r="J759">
        <f t="shared" si="70"/>
        <v>12</v>
      </c>
      <c r="K759">
        <f t="shared" si="71"/>
        <v>4</v>
      </c>
      <c r="L759" t="str">
        <f>IF(H759="FUERA DE TIEMPO",K759-VLOOKUP(B759,Ejercicios!$J$2:$K$4,2)," ")</f>
        <v xml:space="preserve"> </v>
      </c>
    </row>
    <row r="760" spans="1:12" x14ac:dyDescent="0.25">
      <c r="A760" t="s">
        <v>1080</v>
      </c>
      <c r="B760" t="s">
        <v>8</v>
      </c>
      <c r="C760" s="2">
        <v>40949</v>
      </c>
      <c r="D760" s="2">
        <v>40951</v>
      </c>
      <c r="F760" t="str">
        <f t="shared" si="67"/>
        <v>Dept5</v>
      </c>
      <c r="G760" s="10">
        <f>VLOOKUP(B760,Ejercicios!$J$2:$K$4,2)+C760</f>
        <v>40954</v>
      </c>
      <c r="H760" t="str">
        <f t="shared" si="68"/>
        <v>A TIEMPO</v>
      </c>
      <c r="I760">
        <f t="shared" si="69"/>
        <v>2012</v>
      </c>
      <c r="J760">
        <f t="shared" si="70"/>
        <v>2</v>
      </c>
      <c r="K760">
        <f t="shared" si="71"/>
        <v>2</v>
      </c>
      <c r="L760" t="str">
        <f>IF(H760="FUERA DE TIEMPO",K760-VLOOKUP(B760,Ejercicios!$J$2:$K$4,2)," ")</f>
        <v xml:space="preserve"> </v>
      </c>
    </row>
    <row r="761" spans="1:12" x14ac:dyDescent="0.25">
      <c r="A761" t="s">
        <v>1081</v>
      </c>
      <c r="B761" t="s">
        <v>5</v>
      </c>
      <c r="C761" s="2">
        <v>41308</v>
      </c>
      <c r="D761" s="2">
        <v>41310</v>
      </c>
      <c r="F761" t="str">
        <f t="shared" si="67"/>
        <v>Dept1</v>
      </c>
      <c r="G761" s="10">
        <f>VLOOKUP(B761,Ejercicios!$J$2:$K$4,2)+C761</f>
        <v>41313</v>
      </c>
      <c r="H761" t="str">
        <f t="shared" si="68"/>
        <v>A TIEMPO</v>
      </c>
      <c r="I761">
        <f t="shared" si="69"/>
        <v>2013</v>
      </c>
      <c r="J761">
        <f t="shared" si="70"/>
        <v>2</v>
      </c>
      <c r="K761">
        <f t="shared" si="71"/>
        <v>2</v>
      </c>
      <c r="L761" t="str">
        <f>IF(H761="FUERA DE TIEMPO",K761-VLOOKUP(B761,Ejercicios!$J$2:$K$4,2)," ")</f>
        <v xml:space="preserve"> </v>
      </c>
    </row>
    <row r="762" spans="1:12" x14ac:dyDescent="0.25">
      <c r="A762" t="s">
        <v>1082</v>
      </c>
      <c r="B762" t="s">
        <v>7</v>
      </c>
      <c r="C762" s="1" t="s">
        <v>370</v>
      </c>
      <c r="D762" s="2">
        <v>41390</v>
      </c>
      <c r="F762" t="str">
        <f t="shared" si="67"/>
        <v>Dept6</v>
      </c>
      <c r="G762" s="10">
        <f>VLOOKUP(B762,Ejercicios!$J$2:$K$4,2)+C762</f>
        <v>41404</v>
      </c>
      <c r="H762" t="str">
        <f t="shared" si="68"/>
        <v>A TIEMPO</v>
      </c>
      <c r="I762">
        <f t="shared" si="69"/>
        <v>2013</v>
      </c>
      <c r="J762">
        <f t="shared" si="70"/>
        <v>4</v>
      </c>
      <c r="K762">
        <f t="shared" si="71"/>
        <v>1</v>
      </c>
      <c r="L762" t="str">
        <f>IF(H762="FUERA DE TIEMPO",K762-VLOOKUP(B762,Ejercicios!$J$2:$K$4,2)," ")</f>
        <v xml:space="preserve"> </v>
      </c>
    </row>
    <row r="763" spans="1:12" x14ac:dyDescent="0.25">
      <c r="A763" t="s">
        <v>1083</v>
      </c>
      <c r="B763" t="s">
        <v>8</v>
      </c>
      <c r="C763" s="2" t="s">
        <v>148</v>
      </c>
      <c r="D763" s="2">
        <v>41578</v>
      </c>
      <c r="F763" t="str">
        <f t="shared" si="67"/>
        <v>Dept5</v>
      </c>
      <c r="G763" s="10">
        <f>VLOOKUP(B763,Ejercicios!$J$2:$K$4,2)+C763</f>
        <v>41579</v>
      </c>
      <c r="H763" t="str">
        <f t="shared" si="68"/>
        <v>A TIEMPO</v>
      </c>
      <c r="I763">
        <f t="shared" si="69"/>
        <v>2013</v>
      </c>
      <c r="J763">
        <f t="shared" si="70"/>
        <v>10</v>
      </c>
      <c r="K763">
        <f t="shared" si="71"/>
        <v>4</v>
      </c>
      <c r="L763" t="str">
        <f>IF(H763="FUERA DE TIEMPO",K763-VLOOKUP(B763,Ejercicios!$J$2:$K$4,2)," ")</f>
        <v xml:space="preserve"> </v>
      </c>
    </row>
    <row r="764" spans="1:12" x14ac:dyDescent="0.25">
      <c r="A764" t="s">
        <v>1084</v>
      </c>
      <c r="B764" t="s">
        <v>5</v>
      </c>
      <c r="C764" s="2">
        <v>40942</v>
      </c>
      <c r="D764" s="2">
        <v>40970</v>
      </c>
      <c r="F764" t="str">
        <f t="shared" si="67"/>
        <v>Dept1</v>
      </c>
      <c r="G764" s="10">
        <f>VLOOKUP(B764,Ejercicios!$J$2:$K$4,2)+C764</f>
        <v>40947</v>
      </c>
      <c r="H764" t="str">
        <f t="shared" si="68"/>
        <v>FUERA DE TIEMPO</v>
      </c>
      <c r="I764">
        <f t="shared" si="69"/>
        <v>2012</v>
      </c>
      <c r="J764">
        <f t="shared" si="70"/>
        <v>2</v>
      </c>
      <c r="K764">
        <f t="shared" si="71"/>
        <v>28</v>
      </c>
      <c r="L764">
        <f>IF(H764="FUERA DE TIEMPO",K764-VLOOKUP(B764,Ejercicios!$J$2:$K$4,2)," ")</f>
        <v>23</v>
      </c>
    </row>
    <row r="765" spans="1:12" x14ac:dyDescent="0.25">
      <c r="A765" t="s">
        <v>1085</v>
      </c>
      <c r="B765" t="s">
        <v>5</v>
      </c>
      <c r="C765" s="2">
        <v>41521</v>
      </c>
      <c r="D765" s="2">
        <v>41524</v>
      </c>
      <c r="F765" t="str">
        <f t="shared" si="67"/>
        <v>Dept1</v>
      </c>
      <c r="G765" s="10">
        <f>VLOOKUP(B765,Ejercicios!$J$2:$K$4,2)+C765</f>
        <v>41526</v>
      </c>
      <c r="H765" t="str">
        <f t="shared" si="68"/>
        <v>A TIEMPO</v>
      </c>
      <c r="I765">
        <f t="shared" si="69"/>
        <v>2013</v>
      </c>
      <c r="J765">
        <f t="shared" si="70"/>
        <v>9</v>
      </c>
      <c r="K765">
        <f t="shared" si="71"/>
        <v>3</v>
      </c>
      <c r="L765" t="str">
        <f>IF(H765="FUERA DE TIEMPO",K765-VLOOKUP(B765,Ejercicios!$J$2:$K$4,2)," ")</f>
        <v xml:space="preserve"> </v>
      </c>
    </row>
    <row r="766" spans="1:12" x14ac:dyDescent="0.25">
      <c r="A766" t="s">
        <v>1086</v>
      </c>
      <c r="B766" t="s">
        <v>8</v>
      </c>
      <c r="C766" s="2">
        <v>41041</v>
      </c>
      <c r="D766" s="2">
        <v>41060</v>
      </c>
      <c r="F766" t="str">
        <f t="shared" si="67"/>
        <v>Dept2</v>
      </c>
      <c r="G766" s="10">
        <f>VLOOKUP(B766,Ejercicios!$J$2:$K$4,2)+C766</f>
        <v>41046</v>
      </c>
      <c r="H766" t="str">
        <f t="shared" si="68"/>
        <v>FUERA DE TIEMPO</v>
      </c>
      <c r="I766">
        <f t="shared" si="69"/>
        <v>2012</v>
      </c>
      <c r="J766">
        <f t="shared" si="70"/>
        <v>5</v>
      </c>
      <c r="K766">
        <f t="shared" si="71"/>
        <v>19</v>
      </c>
      <c r="L766">
        <f>IF(H766="FUERA DE TIEMPO",K766-VLOOKUP(B766,Ejercicios!$J$2:$K$4,2)," ")</f>
        <v>14</v>
      </c>
    </row>
    <row r="767" spans="1:12" x14ac:dyDescent="0.25">
      <c r="A767" t="s">
        <v>1087</v>
      </c>
      <c r="B767" t="s">
        <v>8</v>
      </c>
      <c r="C767" s="1" t="s">
        <v>207</v>
      </c>
      <c r="D767" s="2">
        <v>41568</v>
      </c>
      <c r="F767" t="str">
        <f t="shared" si="67"/>
        <v>Dept4</v>
      </c>
      <c r="G767" s="10">
        <f>VLOOKUP(B767,Ejercicios!$J$2:$K$4,2)+C767</f>
        <v>41570</v>
      </c>
      <c r="H767" t="str">
        <f t="shared" si="68"/>
        <v>A TIEMPO</v>
      </c>
      <c r="I767">
        <f t="shared" si="69"/>
        <v>2013</v>
      </c>
      <c r="J767">
        <f t="shared" si="70"/>
        <v>10</v>
      </c>
      <c r="K767">
        <f t="shared" si="71"/>
        <v>3</v>
      </c>
      <c r="L767" t="str">
        <f>IF(H767="FUERA DE TIEMPO",K767-VLOOKUP(B767,Ejercicios!$J$2:$K$4,2)," ")</f>
        <v xml:space="preserve"> </v>
      </c>
    </row>
    <row r="768" spans="1:12" x14ac:dyDescent="0.25">
      <c r="A768" t="s">
        <v>1088</v>
      </c>
      <c r="B768" t="s">
        <v>8</v>
      </c>
      <c r="C768" s="1" t="s">
        <v>211</v>
      </c>
      <c r="D768" s="2">
        <v>41453</v>
      </c>
      <c r="F768" t="str">
        <f t="shared" si="67"/>
        <v>Dept4</v>
      </c>
      <c r="G768" s="10">
        <f>VLOOKUP(B768,Ejercicios!$J$2:$K$4,2)+C768</f>
        <v>41448</v>
      </c>
      <c r="H768" t="str">
        <f t="shared" si="68"/>
        <v>FUERA DE TIEMPO</v>
      </c>
      <c r="I768">
        <f t="shared" si="69"/>
        <v>2013</v>
      </c>
      <c r="J768">
        <f t="shared" si="70"/>
        <v>6</v>
      </c>
      <c r="K768">
        <f t="shared" si="71"/>
        <v>10</v>
      </c>
      <c r="L768">
        <f>IF(H768="FUERA DE TIEMPO",K768-VLOOKUP(B768,Ejercicios!$J$2:$K$4,2)," ")</f>
        <v>5</v>
      </c>
    </row>
    <row r="769" spans="1:12" x14ac:dyDescent="0.25">
      <c r="A769" t="s">
        <v>1089</v>
      </c>
      <c r="B769" t="s">
        <v>5</v>
      </c>
      <c r="C769" s="2" t="s">
        <v>234</v>
      </c>
      <c r="D769" s="2">
        <v>41496</v>
      </c>
      <c r="F769" t="str">
        <f t="shared" si="67"/>
        <v>Dept5</v>
      </c>
      <c r="G769" s="10">
        <f>VLOOKUP(B769,Ejercicios!$J$2:$K$4,2)+C769</f>
        <v>41484</v>
      </c>
      <c r="H769" t="str">
        <f t="shared" si="68"/>
        <v>FUERA DE TIEMPO</v>
      </c>
      <c r="I769">
        <f t="shared" si="69"/>
        <v>2013</v>
      </c>
      <c r="J769">
        <f t="shared" si="70"/>
        <v>7</v>
      </c>
      <c r="K769">
        <f t="shared" si="71"/>
        <v>17</v>
      </c>
      <c r="L769">
        <f>IF(H769="FUERA DE TIEMPO",K769-VLOOKUP(B769,Ejercicios!$J$2:$K$4,2)," ")</f>
        <v>12</v>
      </c>
    </row>
    <row r="770" spans="1:12" x14ac:dyDescent="0.25">
      <c r="A770" t="s">
        <v>1090</v>
      </c>
      <c r="B770" t="s">
        <v>8</v>
      </c>
      <c r="C770" s="1" t="s">
        <v>299</v>
      </c>
      <c r="D770" s="2">
        <v>41654</v>
      </c>
      <c r="F770" t="str">
        <f t="shared" si="67"/>
        <v>Dept6</v>
      </c>
      <c r="G770" s="10">
        <f>VLOOKUP(B770,Ejercicios!$J$2:$K$4,2)+C770</f>
        <v>41640</v>
      </c>
      <c r="H770" t="str">
        <f t="shared" si="68"/>
        <v>FUERA DE TIEMPO</v>
      </c>
      <c r="I770">
        <f t="shared" si="69"/>
        <v>2013</v>
      </c>
      <c r="J770">
        <f t="shared" si="70"/>
        <v>12</v>
      </c>
      <c r="K770">
        <f t="shared" si="71"/>
        <v>19</v>
      </c>
      <c r="L770">
        <f>IF(H770="FUERA DE TIEMPO",K770-VLOOKUP(B770,Ejercicios!$J$2:$K$4,2)," ")</f>
        <v>14</v>
      </c>
    </row>
    <row r="771" spans="1:12" x14ac:dyDescent="0.25">
      <c r="A771" t="s">
        <v>1091</v>
      </c>
      <c r="B771" t="s">
        <v>5</v>
      </c>
      <c r="C771" s="1" t="s">
        <v>131</v>
      </c>
      <c r="D771" s="2">
        <v>41548</v>
      </c>
      <c r="F771" t="str">
        <f t="shared" ref="F771:F834" si="72">LEFT(A771,5)</f>
        <v>Dept6</v>
      </c>
      <c r="G771" s="10">
        <f>VLOOKUP(B771,Ejercicios!$J$2:$K$4,2)+C771</f>
        <v>41541</v>
      </c>
      <c r="H771" t="str">
        <f t="shared" ref="H771:H834" si="73">IF(G771&gt;=D771,"A TIEMPO","FUERA DE TIEMPO")</f>
        <v>FUERA DE TIEMPO</v>
      </c>
      <c r="I771">
        <f t="shared" ref="I771:I834" si="74">YEAR(C771)</f>
        <v>2013</v>
      </c>
      <c r="J771">
        <f t="shared" ref="J771:J834" si="75">MONTH(C771)</f>
        <v>9</v>
      </c>
      <c r="K771">
        <f t="shared" ref="K771:K834" si="76">D771-C771</f>
        <v>12</v>
      </c>
      <c r="L771">
        <f>IF(H771="FUERA DE TIEMPO",K771-VLOOKUP(B771,Ejercicios!$J$2:$K$4,2)," ")</f>
        <v>7</v>
      </c>
    </row>
    <row r="772" spans="1:12" x14ac:dyDescent="0.25">
      <c r="A772" t="s">
        <v>1092</v>
      </c>
      <c r="B772" t="s">
        <v>7</v>
      </c>
      <c r="C772" s="2" t="s">
        <v>251</v>
      </c>
      <c r="D772" s="2">
        <v>41533</v>
      </c>
      <c r="F772" t="str">
        <f t="shared" si="72"/>
        <v>Dept4</v>
      </c>
      <c r="G772" s="10">
        <f>VLOOKUP(B772,Ejercicios!$J$2:$K$4,2)+C772</f>
        <v>41545</v>
      </c>
      <c r="H772" t="str">
        <f t="shared" si="73"/>
        <v>A TIEMPO</v>
      </c>
      <c r="I772">
        <f t="shared" si="74"/>
        <v>2013</v>
      </c>
      <c r="J772">
        <f t="shared" si="75"/>
        <v>9</v>
      </c>
      <c r="K772">
        <f t="shared" si="76"/>
        <v>3</v>
      </c>
      <c r="L772" t="str">
        <f>IF(H772="FUERA DE TIEMPO",K772-VLOOKUP(B772,Ejercicios!$J$2:$K$4,2)," ")</f>
        <v xml:space="preserve"> </v>
      </c>
    </row>
    <row r="773" spans="1:12" x14ac:dyDescent="0.25">
      <c r="A773" t="s">
        <v>1093</v>
      </c>
      <c r="B773" t="s">
        <v>8</v>
      </c>
      <c r="C773" s="2" t="s">
        <v>146</v>
      </c>
      <c r="D773" s="2">
        <v>41559</v>
      </c>
      <c r="F773" t="str">
        <f t="shared" si="72"/>
        <v>Dept2</v>
      </c>
      <c r="G773" s="10">
        <f>VLOOKUP(B773,Ejercicios!$J$2:$K$4,2)+C773</f>
        <v>41521</v>
      </c>
      <c r="H773" t="str">
        <f t="shared" si="73"/>
        <v>FUERA DE TIEMPO</v>
      </c>
      <c r="I773">
        <f t="shared" si="74"/>
        <v>2013</v>
      </c>
      <c r="J773">
        <f t="shared" si="75"/>
        <v>8</v>
      </c>
      <c r="K773">
        <f t="shared" si="76"/>
        <v>43</v>
      </c>
      <c r="L773">
        <f>IF(H773="FUERA DE TIEMPO",K773-VLOOKUP(B773,Ejercicios!$J$2:$K$4,2)," ")</f>
        <v>38</v>
      </c>
    </row>
    <row r="774" spans="1:12" x14ac:dyDescent="0.25">
      <c r="A774" t="s">
        <v>1094</v>
      </c>
      <c r="B774" t="s">
        <v>8</v>
      </c>
      <c r="C774" s="2">
        <v>41069</v>
      </c>
      <c r="D774" s="2">
        <v>41102</v>
      </c>
      <c r="F774" t="str">
        <f t="shared" si="72"/>
        <v>Dept4</v>
      </c>
      <c r="G774" s="10">
        <f>VLOOKUP(B774,Ejercicios!$J$2:$K$4,2)+C774</f>
        <v>41074</v>
      </c>
      <c r="H774" t="str">
        <f t="shared" si="73"/>
        <v>FUERA DE TIEMPO</v>
      </c>
      <c r="I774">
        <f t="shared" si="74"/>
        <v>2012</v>
      </c>
      <c r="J774">
        <f t="shared" si="75"/>
        <v>6</v>
      </c>
      <c r="K774">
        <f t="shared" si="76"/>
        <v>33</v>
      </c>
      <c r="L774">
        <f>IF(H774="FUERA DE TIEMPO",K774-VLOOKUP(B774,Ejercicios!$J$2:$K$4,2)," ")</f>
        <v>28</v>
      </c>
    </row>
    <row r="775" spans="1:12" x14ac:dyDescent="0.25">
      <c r="A775" t="s">
        <v>1095</v>
      </c>
      <c r="B775" t="s">
        <v>8</v>
      </c>
      <c r="C775" s="2" t="s">
        <v>297</v>
      </c>
      <c r="D775" s="2">
        <v>41078</v>
      </c>
      <c r="F775" t="str">
        <f t="shared" si="72"/>
        <v>Dept4</v>
      </c>
      <c r="G775" s="10">
        <f>VLOOKUP(B775,Ejercicios!$J$2:$K$4,2)+C775</f>
        <v>41081</v>
      </c>
      <c r="H775" t="str">
        <f t="shared" si="73"/>
        <v>A TIEMPO</v>
      </c>
      <c r="I775">
        <f t="shared" si="74"/>
        <v>2012</v>
      </c>
      <c r="J775">
        <f t="shared" si="75"/>
        <v>6</v>
      </c>
      <c r="K775">
        <f t="shared" si="76"/>
        <v>2</v>
      </c>
      <c r="L775" t="str">
        <f>IF(H775="FUERA DE TIEMPO",K775-VLOOKUP(B775,Ejercicios!$J$2:$K$4,2)," ")</f>
        <v xml:space="preserve"> </v>
      </c>
    </row>
    <row r="776" spans="1:12" x14ac:dyDescent="0.25">
      <c r="A776" t="s">
        <v>1096</v>
      </c>
      <c r="B776" t="s">
        <v>5</v>
      </c>
      <c r="C776" s="2">
        <v>41095</v>
      </c>
      <c r="D776" s="2">
        <v>41096</v>
      </c>
      <c r="F776" t="str">
        <f t="shared" si="72"/>
        <v>Dept2</v>
      </c>
      <c r="G776" s="10">
        <f>VLOOKUP(B776,Ejercicios!$J$2:$K$4,2)+C776</f>
        <v>41100</v>
      </c>
      <c r="H776" t="str">
        <f t="shared" si="73"/>
        <v>A TIEMPO</v>
      </c>
      <c r="I776">
        <f t="shared" si="74"/>
        <v>2012</v>
      </c>
      <c r="J776">
        <f t="shared" si="75"/>
        <v>7</v>
      </c>
      <c r="K776">
        <f t="shared" si="76"/>
        <v>1</v>
      </c>
      <c r="L776" t="str">
        <f>IF(H776="FUERA DE TIEMPO",K776-VLOOKUP(B776,Ejercicios!$J$2:$K$4,2)," ")</f>
        <v xml:space="preserve"> </v>
      </c>
    </row>
    <row r="777" spans="1:12" x14ac:dyDescent="0.25">
      <c r="A777" t="s">
        <v>1097</v>
      </c>
      <c r="B777" t="s">
        <v>5</v>
      </c>
      <c r="C777" s="2" t="s">
        <v>181</v>
      </c>
      <c r="D777" s="2">
        <v>40985</v>
      </c>
      <c r="F777" t="str">
        <f t="shared" si="72"/>
        <v>Dept4</v>
      </c>
      <c r="G777" s="10">
        <f>VLOOKUP(B777,Ejercicios!$J$2:$K$4,2)+C777</f>
        <v>40986</v>
      </c>
      <c r="H777" t="str">
        <f t="shared" si="73"/>
        <v>A TIEMPO</v>
      </c>
      <c r="I777">
        <f t="shared" si="74"/>
        <v>2012</v>
      </c>
      <c r="J777">
        <f t="shared" si="75"/>
        <v>3</v>
      </c>
      <c r="K777">
        <f t="shared" si="76"/>
        <v>4</v>
      </c>
      <c r="L777" t="str">
        <f>IF(H777="FUERA DE TIEMPO",K777-VLOOKUP(B777,Ejercicios!$J$2:$K$4,2)," ")</f>
        <v xml:space="preserve"> </v>
      </c>
    </row>
    <row r="778" spans="1:12" x14ac:dyDescent="0.25">
      <c r="A778" t="s">
        <v>1098</v>
      </c>
      <c r="B778" t="s">
        <v>7</v>
      </c>
      <c r="C778" s="2" t="s">
        <v>204</v>
      </c>
      <c r="D778" s="2">
        <v>41112</v>
      </c>
      <c r="F778" t="str">
        <f t="shared" si="72"/>
        <v>Dept5</v>
      </c>
      <c r="G778" s="10">
        <f>VLOOKUP(B778,Ejercicios!$J$2:$K$4,2)+C778</f>
        <v>41123</v>
      </c>
      <c r="H778" t="str">
        <f t="shared" si="73"/>
        <v>A TIEMPO</v>
      </c>
      <c r="I778">
        <f t="shared" si="74"/>
        <v>2012</v>
      </c>
      <c r="J778">
        <f t="shared" si="75"/>
        <v>7</v>
      </c>
      <c r="K778">
        <f t="shared" si="76"/>
        <v>4</v>
      </c>
      <c r="L778" t="str">
        <f>IF(H778="FUERA DE TIEMPO",K778-VLOOKUP(B778,Ejercicios!$J$2:$K$4,2)," ")</f>
        <v xml:space="preserve"> </v>
      </c>
    </row>
    <row r="779" spans="1:12" x14ac:dyDescent="0.25">
      <c r="A779" t="s">
        <v>1099</v>
      </c>
      <c r="B779" t="s">
        <v>5</v>
      </c>
      <c r="C779" s="2" t="s">
        <v>208</v>
      </c>
      <c r="D779" s="2">
        <v>40928</v>
      </c>
      <c r="F779" t="str">
        <f t="shared" si="72"/>
        <v>Dept2</v>
      </c>
      <c r="G779" s="10">
        <f>VLOOKUP(B779,Ejercicios!$J$2:$K$4,2)+C779</f>
        <v>40930</v>
      </c>
      <c r="H779" t="str">
        <f t="shared" si="73"/>
        <v>A TIEMPO</v>
      </c>
      <c r="I779">
        <f t="shared" si="74"/>
        <v>2012</v>
      </c>
      <c r="J779">
        <f t="shared" si="75"/>
        <v>1</v>
      </c>
      <c r="K779">
        <f t="shared" si="76"/>
        <v>3</v>
      </c>
      <c r="L779" t="str">
        <f>IF(H779="FUERA DE TIEMPO",K779-VLOOKUP(B779,Ejercicios!$J$2:$K$4,2)," ")</f>
        <v xml:space="preserve"> </v>
      </c>
    </row>
    <row r="780" spans="1:12" x14ac:dyDescent="0.25">
      <c r="A780" t="s">
        <v>1100</v>
      </c>
      <c r="B780" t="s">
        <v>8</v>
      </c>
      <c r="C780" s="2" t="s">
        <v>1101</v>
      </c>
      <c r="D780" s="2">
        <v>41312</v>
      </c>
      <c r="F780" t="str">
        <f t="shared" si="72"/>
        <v>Dept6</v>
      </c>
      <c r="G780" s="10">
        <f>VLOOKUP(B780,Ejercicios!$J$2:$K$4,2)+C780</f>
        <v>41307</v>
      </c>
      <c r="H780" t="str">
        <f t="shared" si="73"/>
        <v>FUERA DE TIEMPO</v>
      </c>
      <c r="I780">
        <f t="shared" si="74"/>
        <v>2013</v>
      </c>
      <c r="J780">
        <f t="shared" si="75"/>
        <v>1</v>
      </c>
      <c r="K780">
        <f t="shared" si="76"/>
        <v>10</v>
      </c>
      <c r="L780">
        <f>IF(H780="FUERA DE TIEMPO",K780-VLOOKUP(B780,Ejercicios!$J$2:$K$4,2)," ")</f>
        <v>5</v>
      </c>
    </row>
    <row r="781" spans="1:12" x14ac:dyDescent="0.25">
      <c r="A781" t="s">
        <v>1102</v>
      </c>
      <c r="B781" t="s">
        <v>8</v>
      </c>
      <c r="C781" s="2">
        <v>41616</v>
      </c>
      <c r="D781" s="2">
        <v>41616</v>
      </c>
      <c r="F781" t="str">
        <f t="shared" si="72"/>
        <v>Dept6</v>
      </c>
      <c r="G781" s="10">
        <f>VLOOKUP(B781,Ejercicios!$J$2:$K$4,2)+C781</f>
        <v>41621</v>
      </c>
      <c r="H781" t="str">
        <f t="shared" si="73"/>
        <v>A TIEMPO</v>
      </c>
      <c r="I781">
        <f t="shared" si="74"/>
        <v>2013</v>
      </c>
      <c r="J781">
        <f t="shared" si="75"/>
        <v>12</v>
      </c>
      <c r="K781">
        <f t="shared" si="76"/>
        <v>0</v>
      </c>
      <c r="L781" t="str">
        <f>IF(H781="FUERA DE TIEMPO",K781-VLOOKUP(B781,Ejercicios!$J$2:$K$4,2)," ")</f>
        <v xml:space="preserve"> </v>
      </c>
    </row>
    <row r="782" spans="1:12" x14ac:dyDescent="0.25">
      <c r="A782" t="s">
        <v>1103</v>
      </c>
      <c r="B782" t="s">
        <v>5</v>
      </c>
      <c r="C782" s="2" t="s">
        <v>141</v>
      </c>
      <c r="D782" s="2">
        <v>41089</v>
      </c>
      <c r="F782" t="str">
        <f t="shared" si="72"/>
        <v>Dept1</v>
      </c>
      <c r="G782" s="10">
        <f>VLOOKUP(B782,Ejercicios!$J$2:$K$4,2)+C782</f>
        <v>41088</v>
      </c>
      <c r="H782" t="str">
        <f t="shared" si="73"/>
        <v>FUERA DE TIEMPO</v>
      </c>
      <c r="I782">
        <f t="shared" si="74"/>
        <v>2012</v>
      </c>
      <c r="J782">
        <f t="shared" si="75"/>
        <v>6</v>
      </c>
      <c r="K782">
        <f t="shared" si="76"/>
        <v>6</v>
      </c>
      <c r="L782">
        <f>IF(H782="FUERA DE TIEMPO",K782-VLOOKUP(B782,Ejercicios!$J$2:$K$4,2)," ")</f>
        <v>1</v>
      </c>
    </row>
    <row r="783" spans="1:12" x14ac:dyDescent="0.25">
      <c r="A783" t="s">
        <v>1104</v>
      </c>
      <c r="B783" t="s">
        <v>5</v>
      </c>
      <c r="C783" s="2" t="s">
        <v>183</v>
      </c>
      <c r="D783" s="2">
        <v>41637</v>
      </c>
      <c r="F783" t="str">
        <f t="shared" si="72"/>
        <v>Dept3</v>
      </c>
      <c r="G783" s="10">
        <f>VLOOKUP(B783,Ejercicios!$J$2:$K$4,2)+C783</f>
        <v>41635</v>
      </c>
      <c r="H783" t="str">
        <f t="shared" si="73"/>
        <v>FUERA DE TIEMPO</v>
      </c>
      <c r="I783">
        <f t="shared" si="74"/>
        <v>2013</v>
      </c>
      <c r="J783">
        <f t="shared" si="75"/>
        <v>12</v>
      </c>
      <c r="K783">
        <f t="shared" si="76"/>
        <v>7</v>
      </c>
      <c r="L783">
        <f>IF(H783="FUERA DE TIEMPO",K783-VLOOKUP(B783,Ejercicios!$J$2:$K$4,2)," ")</f>
        <v>2</v>
      </c>
    </row>
    <row r="784" spans="1:12" x14ac:dyDescent="0.25">
      <c r="A784" t="s">
        <v>1105</v>
      </c>
      <c r="B784" t="s">
        <v>7</v>
      </c>
      <c r="C784" s="2" t="s">
        <v>481</v>
      </c>
      <c r="D784" s="2">
        <v>41327</v>
      </c>
      <c r="F784" t="str">
        <f t="shared" si="72"/>
        <v>Dept2</v>
      </c>
      <c r="G784" s="10">
        <f>VLOOKUP(B784,Ejercicios!$J$2:$K$4,2)+C784</f>
        <v>41306</v>
      </c>
      <c r="H784" t="str">
        <f t="shared" si="73"/>
        <v>FUERA DE TIEMPO</v>
      </c>
      <c r="I784">
        <f t="shared" si="74"/>
        <v>2013</v>
      </c>
      <c r="J784">
        <f t="shared" si="75"/>
        <v>1</v>
      </c>
      <c r="K784">
        <f t="shared" si="76"/>
        <v>36</v>
      </c>
      <c r="L784">
        <f>IF(H784="FUERA DE TIEMPO",K784-VLOOKUP(B784,Ejercicios!$J$2:$K$4,2)," ")</f>
        <v>21</v>
      </c>
    </row>
    <row r="785" spans="1:12" x14ac:dyDescent="0.25">
      <c r="A785" t="s">
        <v>1106</v>
      </c>
      <c r="B785" t="s">
        <v>7</v>
      </c>
      <c r="C785" s="2" t="s">
        <v>280</v>
      </c>
      <c r="D785" s="2">
        <v>41112</v>
      </c>
      <c r="F785" t="str">
        <f t="shared" si="72"/>
        <v>Dept1</v>
      </c>
      <c r="G785" s="10">
        <f>VLOOKUP(B785,Ejercicios!$J$2:$K$4,2)+C785</f>
        <v>41126</v>
      </c>
      <c r="H785" t="str">
        <f t="shared" si="73"/>
        <v>A TIEMPO</v>
      </c>
      <c r="I785">
        <f t="shared" si="74"/>
        <v>2012</v>
      </c>
      <c r="J785">
        <f t="shared" si="75"/>
        <v>7</v>
      </c>
      <c r="K785">
        <f t="shared" si="76"/>
        <v>1</v>
      </c>
      <c r="L785" t="str">
        <f>IF(H785="FUERA DE TIEMPO",K785-VLOOKUP(B785,Ejercicios!$J$2:$K$4,2)," ")</f>
        <v xml:space="preserve"> </v>
      </c>
    </row>
    <row r="786" spans="1:12" x14ac:dyDescent="0.25">
      <c r="A786" t="s">
        <v>1107</v>
      </c>
      <c r="B786" t="s">
        <v>7</v>
      </c>
      <c r="C786" s="2">
        <v>41011</v>
      </c>
      <c r="D786" s="2">
        <v>41022</v>
      </c>
      <c r="F786" t="str">
        <f t="shared" si="72"/>
        <v>Dept3</v>
      </c>
      <c r="G786" s="10">
        <f>VLOOKUP(B786,Ejercicios!$J$2:$K$4,2)+C786</f>
        <v>41026</v>
      </c>
      <c r="H786" t="str">
        <f t="shared" si="73"/>
        <v>A TIEMPO</v>
      </c>
      <c r="I786">
        <f t="shared" si="74"/>
        <v>2012</v>
      </c>
      <c r="J786">
        <f t="shared" si="75"/>
        <v>4</v>
      </c>
      <c r="K786">
        <f t="shared" si="76"/>
        <v>11</v>
      </c>
      <c r="L786" t="str">
        <f>IF(H786="FUERA DE TIEMPO",K786-VLOOKUP(B786,Ejercicios!$J$2:$K$4,2)," ")</f>
        <v xml:space="preserve"> </v>
      </c>
    </row>
    <row r="787" spans="1:12" x14ac:dyDescent="0.25">
      <c r="A787" t="s">
        <v>1108</v>
      </c>
      <c r="B787" t="s">
        <v>5</v>
      </c>
      <c r="C787" s="2" t="s">
        <v>309</v>
      </c>
      <c r="D787" s="2">
        <v>41022</v>
      </c>
      <c r="F787" t="str">
        <f t="shared" si="72"/>
        <v>Dept3</v>
      </c>
      <c r="G787" s="10">
        <f>VLOOKUP(B787,Ejercicios!$J$2:$K$4,2)+C787</f>
        <v>41023</v>
      </c>
      <c r="H787" t="str">
        <f t="shared" si="73"/>
        <v>A TIEMPO</v>
      </c>
      <c r="I787">
        <f t="shared" si="74"/>
        <v>2012</v>
      </c>
      <c r="J787">
        <f t="shared" si="75"/>
        <v>4</v>
      </c>
      <c r="K787">
        <f t="shared" si="76"/>
        <v>4</v>
      </c>
      <c r="L787" t="str">
        <f>IF(H787="FUERA DE TIEMPO",K787-VLOOKUP(B787,Ejercicios!$J$2:$K$4,2)," ")</f>
        <v xml:space="preserve"> </v>
      </c>
    </row>
    <row r="788" spans="1:12" x14ac:dyDescent="0.25">
      <c r="A788" t="s">
        <v>1109</v>
      </c>
      <c r="B788" t="s">
        <v>8</v>
      </c>
      <c r="C788" s="2">
        <v>41463</v>
      </c>
      <c r="D788" s="2">
        <v>41468</v>
      </c>
      <c r="F788" t="str">
        <f t="shared" si="72"/>
        <v>Dept5</v>
      </c>
      <c r="G788" s="10">
        <f>VLOOKUP(B788,Ejercicios!$J$2:$K$4,2)+C788</f>
        <v>41468</v>
      </c>
      <c r="H788" t="str">
        <f t="shared" si="73"/>
        <v>A TIEMPO</v>
      </c>
      <c r="I788">
        <f t="shared" si="74"/>
        <v>2013</v>
      </c>
      <c r="J788">
        <f t="shared" si="75"/>
        <v>7</v>
      </c>
      <c r="K788">
        <f t="shared" si="76"/>
        <v>5</v>
      </c>
      <c r="L788" t="str">
        <f>IF(H788="FUERA DE TIEMPO",K788-VLOOKUP(B788,Ejercicios!$J$2:$K$4,2)," ")</f>
        <v xml:space="preserve"> </v>
      </c>
    </row>
    <row r="789" spans="1:12" x14ac:dyDescent="0.25">
      <c r="A789" t="s">
        <v>1110</v>
      </c>
      <c r="B789" t="s">
        <v>5</v>
      </c>
      <c r="C789" s="2">
        <v>40969</v>
      </c>
      <c r="D789" s="2">
        <v>41004</v>
      </c>
      <c r="F789" t="str">
        <f t="shared" si="72"/>
        <v>Dept3</v>
      </c>
      <c r="G789" s="10">
        <f>VLOOKUP(B789,Ejercicios!$J$2:$K$4,2)+C789</f>
        <v>40974</v>
      </c>
      <c r="H789" t="str">
        <f t="shared" si="73"/>
        <v>FUERA DE TIEMPO</v>
      </c>
      <c r="I789">
        <f t="shared" si="74"/>
        <v>2012</v>
      </c>
      <c r="J789">
        <f t="shared" si="75"/>
        <v>3</v>
      </c>
      <c r="K789">
        <f t="shared" si="76"/>
        <v>35</v>
      </c>
      <c r="L789">
        <f>IF(H789="FUERA DE TIEMPO",K789-VLOOKUP(B789,Ejercicios!$J$2:$K$4,2)," ")</f>
        <v>30</v>
      </c>
    </row>
    <row r="790" spans="1:12" x14ac:dyDescent="0.25">
      <c r="A790" t="s">
        <v>1111</v>
      </c>
      <c r="B790" t="s">
        <v>5</v>
      </c>
      <c r="C790" s="2">
        <v>41521</v>
      </c>
      <c r="D790" s="2">
        <v>41545</v>
      </c>
      <c r="F790" t="str">
        <f t="shared" si="72"/>
        <v>Dept4</v>
      </c>
      <c r="G790" s="10">
        <f>VLOOKUP(B790,Ejercicios!$J$2:$K$4,2)+C790</f>
        <v>41526</v>
      </c>
      <c r="H790" t="str">
        <f t="shared" si="73"/>
        <v>FUERA DE TIEMPO</v>
      </c>
      <c r="I790">
        <f t="shared" si="74"/>
        <v>2013</v>
      </c>
      <c r="J790">
        <f t="shared" si="75"/>
        <v>9</v>
      </c>
      <c r="K790">
        <f t="shared" si="76"/>
        <v>24</v>
      </c>
      <c r="L790">
        <f>IF(H790="FUERA DE TIEMPO",K790-VLOOKUP(B790,Ejercicios!$J$2:$K$4,2)," ")</f>
        <v>19</v>
      </c>
    </row>
    <row r="791" spans="1:12" x14ac:dyDescent="0.25">
      <c r="A791" t="s">
        <v>1112</v>
      </c>
      <c r="B791" t="s">
        <v>5</v>
      </c>
      <c r="C791" s="2" t="s">
        <v>1003</v>
      </c>
      <c r="D791" s="2">
        <v>41458</v>
      </c>
      <c r="F791" t="str">
        <f t="shared" si="72"/>
        <v>Dept5</v>
      </c>
      <c r="G791" s="10">
        <f>VLOOKUP(B791,Ejercicios!$J$2:$K$4,2)+C791</f>
        <v>41459</v>
      </c>
      <c r="H791" t="str">
        <f t="shared" si="73"/>
        <v>A TIEMPO</v>
      </c>
      <c r="I791">
        <f t="shared" si="74"/>
        <v>2013</v>
      </c>
      <c r="J791">
        <f t="shared" si="75"/>
        <v>6</v>
      </c>
      <c r="K791">
        <f t="shared" si="76"/>
        <v>4</v>
      </c>
      <c r="L791" t="str">
        <f>IF(H791="FUERA DE TIEMPO",K791-VLOOKUP(B791,Ejercicios!$J$2:$K$4,2)," ")</f>
        <v xml:space="preserve"> </v>
      </c>
    </row>
    <row r="792" spans="1:12" x14ac:dyDescent="0.25">
      <c r="A792" t="s">
        <v>1113</v>
      </c>
      <c r="B792" t="s">
        <v>5</v>
      </c>
      <c r="C792" s="2">
        <v>41559</v>
      </c>
      <c r="D792" s="2">
        <v>41559</v>
      </c>
      <c r="F792" t="str">
        <f t="shared" si="72"/>
        <v>Dept3</v>
      </c>
      <c r="G792" s="10">
        <f>VLOOKUP(B792,Ejercicios!$J$2:$K$4,2)+C792</f>
        <v>41564</v>
      </c>
      <c r="H792" t="str">
        <f t="shared" si="73"/>
        <v>A TIEMPO</v>
      </c>
      <c r="I792">
        <f t="shared" si="74"/>
        <v>2013</v>
      </c>
      <c r="J792">
        <f t="shared" si="75"/>
        <v>10</v>
      </c>
      <c r="K792">
        <f t="shared" si="76"/>
        <v>0</v>
      </c>
      <c r="L792" t="str">
        <f>IF(H792="FUERA DE TIEMPO",K792-VLOOKUP(B792,Ejercicios!$J$2:$K$4,2)," ")</f>
        <v xml:space="preserve"> </v>
      </c>
    </row>
    <row r="793" spans="1:12" x14ac:dyDescent="0.25">
      <c r="A793" t="s">
        <v>1114</v>
      </c>
      <c r="B793" t="s">
        <v>7</v>
      </c>
      <c r="C793" s="2" t="s">
        <v>330</v>
      </c>
      <c r="D793" s="2">
        <v>41478</v>
      </c>
      <c r="F793" t="str">
        <f t="shared" si="72"/>
        <v>Dept6</v>
      </c>
      <c r="G793" s="10">
        <f>VLOOKUP(B793,Ejercicios!$J$2:$K$4,2)+C793</f>
        <v>41483</v>
      </c>
      <c r="H793" t="str">
        <f t="shared" si="73"/>
        <v>A TIEMPO</v>
      </c>
      <c r="I793">
        <f t="shared" si="74"/>
        <v>2013</v>
      </c>
      <c r="J793">
        <f t="shared" si="75"/>
        <v>7</v>
      </c>
      <c r="K793">
        <f t="shared" si="76"/>
        <v>10</v>
      </c>
      <c r="L793" t="str">
        <f>IF(H793="FUERA DE TIEMPO",K793-VLOOKUP(B793,Ejercicios!$J$2:$K$4,2)," ")</f>
        <v xml:space="preserve"> </v>
      </c>
    </row>
    <row r="794" spans="1:12" x14ac:dyDescent="0.25">
      <c r="A794" t="s">
        <v>1115</v>
      </c>
      <c r="B794" t="s">
        <v>7</v>
      </c>
      <c r="C794" s="2">
        <v>41374</v>
      </c>
      <c r="D794" s="2">
        <v>41389</v>
      </c>
      <c r="F794" t="str">
        <f t="shared" si="72"/>
        <v>Dept2</v>
      </c>
      <c r="G794" s="10">
        <f>VLOOKUP(B794,Ejercicios!$J$2:$K$4,2)+C794</f>
        <v>41389</v>
      </c>
      <c r="H794" t="str">
        <f t="shared" si="73"/>
        <v>A TIEMPO</v>
      </c>
      <c r="I794">
        <f t="shared" si="74"/>
        <v>2013</v>
      </c>
      <c r="J794">
        <f t="shared" si="75"/>
        <v>4</v>
      </c>
      <c r="K794">
        <f t="shared" si="76"/>
        <v>15</v>
      </c>
      <c r="L794" t="str">
        <f>IF(H794="FUERA DE TIEMPO",K794-VLOOKUP(B794,Ejercicios!$J$2:$K$4,2)," ")</f>
        <v xml:space="preserve"> </v>
      </c>
    </row>
    <row r="795" spans="1:12" x14ac:dyDescent="0.25">
      <c r="A795" t="s">
        <v>1116</v>
      </c>
      <c r="B795" t="s">
        <v>5</v>
      </c>
      <c r="C795" s="2" t="s">
        <v>220</v>
      </c>
      <c r="D795" s="2">
        <v>40965</v>
      </c>
      <c r="F795" t="str">
        <f t="shared" si="72"/>
        <v>Dept2</v>
      </c>
      <c r="G795" s="10">
        <f>VLOOKUP(B795,Ejercicios!$J$2:$K$4,2)+C795</f>
        <v>40969</v>
      </c>
      <c r="H795" t="str">
        <f t="shared" si="73"/>
        <v>A TIEMPO</v>
      </c>
      <c r="I795">
        <f t="shared" si="74"/>
        <v>2012</v>
      </c>
      <c r="J795">
        <f t="shared" si="75"/>
        <v>2</v>
      </c>
      <c r="K795">
        <f t="shared" si="76"/>
        <v>1</v>
      </c>
      <c r="L795" t="str">
        <f>IF(H795="FUERA DE TIEMPO",K795-VLOOKUP(B795,Ejercicios!$J$2:$K$4,2)," ")</f>
        <v xml:space="preserve"> </v>
      </c>
    </row>
    <row r="796" spans="1:12" x14ac:dyDescent="0.25">
      <c r="A796" t="s">
        <v>1117</v>
      </c>
      <c r="B796" t="s">
        <v>7</v>
      </c>
      <c r="C796" s="2" t="s">
        <v>92</v>
      </c>
      <c r="D796" s="2">
        <v>41363</v>
      </c>
      <c r="F796" t="str">
        <f t="shared" si="72"/>
        <v>Dept3</v>
      </c>
      <c r="G796" s="10">
        <f>VLOOKUP(B796,Ejercicios!$J$2:$K$4,2)+C796</f>
        <v>41376</v>
      </c>
      <c r="H796" t="str">
        <f t="shared" si="73"/>
        <v>A TIEMPO</v>
      </c>
      <c r="I796">
        <f t="shared" si="74"/>
        <v>2013</v>
      </c>
      <c r="J796">
        <f t="shared" si="75"/>
        <v>3</v>
      </c>
      <c r="K796">
        <f t="shared" si="76"/>
        <v>2</v>
      </c>
      <c r="L796" t="str">
        <f>IF(H796="FUERA DE TIEMPO",K796-VLOOKUP(B796,Ejercicios!$J$2:$K$4,2)," ")</f>
        <v xml:space="preserve"> </v>
      </c>
    </row>
    <row r="797" spans="1:12" x14ac:dyDescent="0.25">
      <c r="A797" t="s">
        <v>1118</v>
      </c>
      <c r="B797" t="s">
        <v>8</v>
      </c>
      <c r="C797" s="2" t="s">
        <v>135</v>
      </c>
      <c r="D797" s="2">
        <v>41262</v>
      </c>
      <c r="F797" t="str">
        <f t="shared" si="72"/>
        <v>Dept2</v>
      </c>
      <c r="G797" s="10">
        <f>VLOOKUP(B797,Ejercicios!$J$2:$K$4,2)+C797</f>
        <v>41234</v>
      </c>
      <c r="H797" t="str">
        <f t="shared" si="73"/>
        <v>FUERA DE TIEMPO</v>
      </c>
      <c r="I797">
        <f t="shared" si="74"/>
        <v>2012</v>
      </c>
      <c r="J797">
        <f t="shared" si="75"/>
        <v>11</v>
      </c>
      <c r="K797">
        <f t="shared" si="76"/>
        <v>33</v>
      </c>
      <c r="L797">
        <f>IF(H797="FUERA DE TIEMPO",K797-VLOOKUP(B797,Ejercicios!$J$2:$K$4,2)," ")</f>
        <v>28</v>
      </c>
    </row>
    <row r="798" spans="1:12" x14ac:dyDescent="0.25">
      <c r="A798" t="s">
        <v>1119</v>
      </c>
      <c r="B798" t="s">
        <v>5</v>
      </c>
      <c r="C798" s="2" t="s">
        <v>87</v>
      </c>
      <c r="D798" s="2">
        <v>41525</v>
      </c>
      <c r="F798" t="str">
        <f t="shared" si="72"/>
        <v>Dept5</v>
      </c>
      <c r="G798" s="10">
        <f>VLOOKUP(B798,Ejercicios!$J$2:$K$4,2)+C798</f>
        <v>41507</v>
      </c>
      <c r="H798" t="str">
        <f t="shared" si="73"/>
        <v>FUERA DE TIEMPO</v>
      </c>
      <c r="I798">
        <f t="shared" si="74"/>
        <v>2013</v>
      </c>
      <c r="J798">
        <f t="shared" si="75"/>
        <v>8</v>
      </c>
      <c r="K798">
        <f t="shared" si="76"/>
        <v>23</v>
      </c>
      <c r="L798">
        <f>IF(H798="FUERA DE TIEMPO",K798-VLOOKUP(B798,Ejercicios!$J$2:$K$4,2)," ")</f>
        <v>18</v>
      </c>
    </row>
    <row r="799" spans="1:12" x14ac:dyDescent="0.25">
      <c r="A799" t="s">
        <v>1120</v>
      </c>
      <c r="B799" t="s">
        <v>7</v>
      </c>
      <c r="C799" s="2" t="s">
        <v>137</v>
      </c>
      <c r="D799" s="2">
        <v>41606</v>
      </c>
      <c r="F799" t="str">
        <f t="shared" si="72"/>
        <v>Dept6</v>
      </c>
      <c r="G799" s="10">
        <f>VLOOKUP(B799,Ejercicios!$J$2:$K$4,2)+C799</f>
        <v>41617</v>
      </c>
      <c r="H799" t="str">
        <f t="shared" si="73"/>
        <v>A TIEMPO</v>
      </c>
      <c r="I799">
        <f t="shared" si="74"/>
        <v>2013</v>
      </c>
      <c r="J799">
        <f t="shared" si="75"/>
        <v>11</v>
      </c>
      <c r="K799">
        <f t="shared" si="76"/>
        <v>4</v>
      </c>
      <c r="L799" t="str">
        <f>IF(H799="FUERA DE TIEMPO",K799-VLOOKUP(B799,Ejercicios!$J$2:$K$4,2)," ")</f>
        <v xml:space="preserve"> </v>
      </c>
    </row>
    <row r="800" spans="1:12" x14ac:dyDescent="0.25">
      <c r="A800" t="s">
        <v>1121</v>
      </c>
      <c r="B800" t="s">
        <v>5</v>
      </c>
      <c r="C800" s="2" t="s">
        <v>315</v>
      </c>
      <c r="D800" s="2">
        <v>41211</v>
      </c>
      <c r="F800" t="str">
        <f t="shared" si="72"/>
        <v>Dept6</v>
      </c>
      <c r="G800" s="10">
        <f>VLOOKUP(B800,Ejercicios!$J$2:$K$4,2)+C800</f>
        <v>41210</v>
      </c>
      <c r="H800" t="str">
        <f t="shared" si="73"/>
        <v>FUERA DE TIEMPO</v>
      </c>
      <c r="I800">
        <f t="shared" si="74"/>
        <v>2012</v>
      </c>
      <c r="J800">
        <f t="shared" si="75"/>
        <v>10</v>
      </c>
      <c r="K800">
        <f t="shared" si="76"/>
        <v>6</v>
      </c>
      <c r="L800">
        <f>IF(H800="FUERA DE TIEMPO",K800-VLOOKUP(B800,Ejercicios!$J$2:$K$4,2)," ")</f>
        <v>1</v>
      </c>
    </row>
    <row r="801" spans="1:12" x14ac:dyDescent="0.25">
      <c r="A801" t="s">
        <v>1122</v>
      </c>
      <c r="B801" t="s">
        <v>8</v>
      </c>
      <c r="C801" s="2">
        <v>41278</v>
      </c>
      <c r="D801" s="2">
        <v>41278</v>
      </c>
      <c r="F801" t="str">
        <f t="shared" si="72"/>
        <v>Dept2</v>
      </c>
      <c r="G801" s="10">
        <f>VLOOKUP(B801,Ejercicios!$J$2:$K$4,2)+C801</f>
        <v>41283</v>
      </c>
      <c r="H801" t="str">
        <f t="shared" si="73"/>
        <v>A TIEMPO</v>
      </c>
      <c r="I801">
        <f t="shared" si="74"/>
        <v>2013</v>
      </c>
      <c r="J801">
        <f t="shared" si="75"/>
        <v>1</v>
      </c>
      <c r="K801">
        <f t="shared" si="76"/>
        <v>0</v>
      </c>
      <c r="L801" t="str">
        <f>IF(H801="FUERA DE TIEMPO",K801-VLOOKUP(B801,Ejercicios!$J$2:$K$4,2)," ")</f>
        <v xml:space="preserve"> </v>
      </c>
    </row>
    <row r="802" spans="1:12" x14ac:dyDescent="0.25">
      <c r="A802" t="s">
        <v>1123</v>
      </c>
      <c r="B802" t="s">
        <v>5</v>
      </c>
      <c r="C802" s="2">
        <v>41069</v>
      </c>
      <c r="D802" s="2">
        <v>41091</v>
      </c>
      <c r="F802" t="str">
        <f t="shared" si="72"/>
        <v>Dept5</v>
      </c>
      <c r="G802" s="10">
        <f>VLOOKUP(B802,Ejercicios!$J$2:$K$4,2)+C802</f>
        <v>41074</v>
      </c>
      <c r="H802" t="str">
        <f t="shared" si="73"/>
        <v>FUERA DE TIEMPO</v>
      </c>
      <c r="I802">
        <f t="shared" si="74"/>
        <v>2012</v>
      </c>
      <c r="J802">
        <f t="shared" si="75"/>
        <v>6</v>
      </c>
      <c r="K802">
        <f t="shared" si="76"/>
        <v>22</v>
      </c>
      <c r="L802">
        <f>IF(H802="FUERA DE TIEMPO",K802-VLOOKUP(B802,Ejercicios!$J$2:$K$4,2)," ")</f>
        <v>17</v>
      </c>
    </row>
    <row r="803" spans="1:12" x14ac:dyDescent="0.25">
      <c r="A803" t="s">
        <v>1124</v>
      </c>
      <c r="B803" t="s">
        <v>5</v>
      </c>
      <c r="C803" s="2" t="s">
        <v>338</v>
      </c>
      <c r="D803" s="2">
        <v>41416</v>
      </c>
      <c r="F803" t="str">
        <f t="shared" si="72"/>
        <v>Dept2</v>
      </c>
      <c r="G803" s="10">
        <f>VLOOKUP(B803,Ejercicios!$J$2:$K$4,2)+C803</f>
        <v>41418</v>
      </c>
      <c r="H803" t="str">
        <f t="shared" si="73"/>
        <v>A TIEMPO</v>
      </c>
      <c r="I803">
        <f t="shared" si="74"/>
        <v>2013</v>
      </c>
      <c r="J803">
        <f t="shared" si="75"/>
        <v>5</v>
      </c>
      <c r="K803">
        <f t="shared" si="76"/>
        <v>3</v>
      </c>
      <c r="L803" t="str">
        <f>IF(H803="FUERA DE TIEMPO",K803-VLOOKUP(B803,Ejercicios!$J$2:$K$4,2)," ")</f>
        <v xml:space="preserve"> </v>
      </c>
    </row>
    <row r="804" spans="1:12" x14ac:dyDescent="0.25">
      <c r="A804" t="s">
        <v>1125</v>
      </c>
      <c r="B804" t="s">
        <v>8</v>
      </c>
      <c r="C804" s="1" t="s">
        <v>198</v>
      </c>
      <c r="D804" s="2">
        <v>41182</v>
      </c>
      <c r="F804" t="str">
        <f t="shared" si="72"/>
        <v>Dept6</v>
      </c>
      <c r="G804" s="10">
        <f>VLOOKUP(B804,Ejercicios!$J$2:$K$4,2)+C804</f>
        <v>41184</v>
      </c>
      <c r="H804" t="str">
        <f t="shared" si="73"/>
        <v>A TIEMPO</v>
      </c>
      <c r="I804">
        <f t="shared" si="74"/>
        <v>2012</v>
      </c>
      <c r="J804">
        <f t="shared" si="75"/>
        <v>9</v>
      </c>
      <c r="K804">
        <f t="shared" si="76"/>
        <v>3</v>
      </c>
      <c r="L804" t="str">
        <f>IF(H804="FUERA DE TIEMPO",K804-VLOOKUP(B804,Ejercicios!$J$2:$K$4,2)," ")</f>
        <v xml:space="preserve"> </v>
      </c>
    </row>
    <row r="805" spans="1:12" x14ac:dyDescent="0.25">
      <c r="A805" t="s">
        <v>1126</v>
      </c>
      <c r="B805" t="s">
        <v>7</v>
      </c>
      <c r="C805" s="1" t="s">
        <v>110</v>
      </c>
      <c r="D805" s="2">
        <v>41327</v>
      </c>
      <c r="F805" t="str">
        <f t="shared" si="72"/>
        <v>Dept6</v>
      </c>
      <c r="G805" s="10">
        <f>VLOOKUP(B805,Ejercicios!$J$2:$K$4,2)+C805</f>
        <v>41338</v>
      </c>
      <c r="H805" t="str">
        <f t="shared" si="73"/>
        <v>A TIEMPO</v>
      </c>
      <c r="I805">
        <f t="shared" si="74"/>
        <v>2013</v>
      </c>
      <c r="J805">
        <f t="shared" si="75"/>
        <v>2</v>
      </c>
      <c r="K805">
        <f t="shared" si="76"/>
        <v>4</v>
      </c>
      <c r="L805" t="str">
        <f>IF(H805="FUERA DE TIEMPO",K805-VLOOKUP(B805,Ejercicios!$J$2:$K$4,2)," ")</f>
        <v xml:space="preserve"> </v>
      </c>
    </row>
    <row r="806" spans="1:12" x14ac:dyDescent="0.25">
      <c r="A806" t="s">
        <v>1127</v>
      </c>
      <c r="B806" t="s">
        <v>8</v>
      </c>
      <c r="C806" s="1" t="s">
        <v>209</v>
      </c>
      <c r="D806" s="2">
        <v>41282</v>
      </c>
      <c r="F806" t="str">
        <f t="shared" si="72"/>
        <v>Dept6</v>
      </c>
      <c r="G806" s="10">
        <f>VLOOKUP(B806,Ejercicios!$J$2:$K$4,2)+C806</f>
        <v>41243</v>
      </c>
      <c r="H806" t="str">
        <f t="shared" si="73"/>
        <v>FUERA DE TIEMPO</v>
      </c>
      <c r="I806">
        <f t="shared" si="74"/>
        <v>2012</v>
      </c>
      <c r="J806">
        <f t="shared" si="75"/>
        <v>11</v>
      </c>
      <c r="K806">
        <f t="shared" si="76"/>
        <v>44</v>
      </c>
      <c r="L806">
        <f>IF(H806="FUERA DE TIEMPO",K806-VLOOKUP(B806,Ejercicios!$J$2:$K$4,2)," ")</f>
        <v>39</v>
      </c>
    </row>
    <row r="807" spans="1:12" x14ac:dyDescent="0.25">
      <c r="A807" t="s">
        <v>1128</v>
      </c>
      <c r="B807" t="s">
        <v>5</v>
      </c>
      <c r="C807" s="2">
        <v>41278</v>
      </c>
      <c r="D807" s="2">
        <v>41325</v>
      </c>
      <c r="F807" t="str">
        <f t="shared" si="72"/>
        <v>Dept2</v>
      </c>
      <c r="G807" s="10">
        <f>VLOOKUP(B807,Ejercicios!$J$2:$K$4,2)+C807</f>
        <v>41283</v>
      </c>
      <c r="H807" t="str">
        <f t="shared" si="73"/>
        <v>FUERA DE TIEMPO</v>
      </c>
      <c r="I807">
        <f t="shared" si="74"/>
        <v>2013</v>
      </c>
      <c r="J807">
        <f t="shared" si="75"/>
        <v>1</v>
      </c>
      <c r="K807">
        <f t="shared" si="76"/>
        <v>47</v>
      </c>
      <c r="L807">
        <f>IF(H807="FUERA DE TIEMPO",K807-VLOOKUP(B807,Ejercicios!$J$2:$K$4,2)," ")</f>
        <v>42</v>
      </c>
    </row>
    <row r="808" spans="1:12" x14ac:dyDescent="0.25">
      <c r="A808" t="s">
        <v>1129</v>
      </c>
      <c r="B808" t="s">
        <v>5</v>
      </c>
      <c r="C808" s="2">
        <v>41497</v>
      </c>
      <c r="D808" s="2">
        <v>41513</v>
      </c>
      <c r="F808" t="str">
        <f t="shared" si="72"/>
        <v>Dept4</v>
      </c>
      <c r="G808" s="10">
        <f>VLOOKUP(B808,Ejercicios!$J$2:$K$4,2)+C808</f>
        <v>41502</v>
      </c>
      <c r="H808" t="str">
        <f t="shared" si="73"/>
        <v>FUERA DE TIEMPO</v>
      </c>
      <c r="I808">
        <f t="shared" si="74"/>
        <v>2013</v>
      </c>
      <c r="J808">
        <f t="shared" si="75"/>
        <v>8</v>
      </c>
      <c r="K808">
        <f t="shared" si="76"/>
        <v>16</v>
      </c>
      <c r="L808">
        <f>IF(H808="FUERA DE TIEMPO",K808-VLOOKUP(B808,Ejercicios!$J$2:$K$4,2)," ")</f>
        <v>11</v>
      </c>
    </row>
    <row r="809" spans="1:12" x14ac:dyDescent="0.25">
      <c r="A809" t="s">
        <v>1130</v>
      </c>
      <c r="B809" t="s">
        <v>5</v>
      </c>
      <c r="C809" s="2">
        <v>41431</v>
      </c>
      <c r="D809" s="2">
        <v>41440</v>
      </c>
      <c r="F809" t="str">
        <f t="shared" si="72"/>
        <v>Dept5</v>
      </c>
      <c r="G809" s="10">
        <f>VLOOKUP(B809,Ejercicios!$J$2:$K$4,2)+C809</f>
        <v>41436</v>
      </c>
      <c r="H809" t="str">
        <f t="shared" si="73"/>
        <v>FUERA DE TIEMPO</v>
      </c>
      <c r="I809">
        <f t="shared" si="74"/>
        <v>2013</v>
      </c>
      <c r="J809">
        <f t="shared" si="75"/>
        <v>6</v>
      </c>
      <c r="K809">
        <f t="shared" si="76"/>
        <v>9</v>
      </c>
      <c r="L809">
        <f>IF(H809="FUERA DE TIEMPO",K809-VLOOKUP(B809,Ejercicios!$J$2:$K$4,2)," ")</f>
        <v>4</v>
      </c>
    </row>
    <row r="810" spans="1:12" x14ac:dyDescent="0.25">
      <c r="A810" t="s">
        <v>1131</v>
      </c>
      <c r="B810" t="s">
        <v>7</v>
      </c>
      <c r="C810" s="2">
        <v>41245</v>
      </c>
      <c r="D810" s="2">
        <v>41286</v>
      </c>
      <c r="F810" t="str">
        <f t="shared" si="72"/>
        <v>Dept5</v>
      </c>
      <c r="G810" s="10">
        <f>VLOOKUP(B810,Ejercicios!$J$2:$K$4,2)+C810</f>
        <v>41260</v>
      </c>
      <c r="H810" t="str">
        <f t="shared" si="73"/>
        <v>FUERA DE TIEMPO</v>
      </c>
      <c r="I810">
        <f t="shared" si="74"/>
        <v>2012</v>
      </c>
      <c r="J810">
        <f t="shared" si="75"/>
        <v>12</v>
      </c>
      <c r="K810">
        <f t="shared" si="76"/>
        <v>41</v>
      </c>
      <c r="L810">
        <f>IF(H810="FUERA DE TIEMPO",K810-VLOOKUP(B810,Ejercicios!$J$2:$K$4,2)," ")</f>
        <v>26</v>
      </c>
    </row>
    <row r="811" spans="1:12" x14ac:dyDescent="0.25">
      <c r="A811" t="s">
        <v>1132</v>
      </c>
      <c r="B811" t="s">
        <v>5</v>
      </c>
      <c r="C811" s="2" t="s">
        <v>288</v>
      </c>
      <c r="D811" s="2">
        <v>41358</v>
      </c>
      <c r="F811" t="str">
        <f t="shared" si="72"/>
        <v>Dept3</v>
      </c>
      <c r="G811" s="10">
        <f>VLOOKUP(B811,Ejercicios!$J$2:$K$4,2)+C811</f>
        <v>41355</v>
      </c>
      <c r="H811" t="str">
        <f t="shared" si="73"/>
        <v>FUERA DE TIEMPO</v>
      </c>
      <c r="I811">
        <f t="shared" si="74"/>
        <v>2013</v>
      </c>
      <c r="J811">
        <f t="shared" si="75"/>
        <v>3</v>
      </c>
      <c r="K811">
        <f t="shared" si="76"/>
        <v>8</v>
      </c>
      <c r="L811">
        <f>IF(H811="FUERA DE TIEMPO",K811-VLOOKUP(B811,Ejercicios!$J$2:$K$4,2)," ")</f>
        <v>3</v>
      </c>
    </row>
    <row r="812" spans="1:12" x14ac:dyDescent="0.25">
      <c r="A812" t="s">
        <v>1133</v>
      </c>
      <c r="B812" t="s">
        <v>7</v>
      </c>
      <c r="C812" s="2" t="s">
        <v>69</v>
      </c>
      <c r="D812" s="2">
        <v>41454</v>
      </c>
      <c r="F812" t="str">
        <f t="shared" si="72"/>
        <v>Dept3</v>
      </c>
      <c r="G812" s="10">
        <f>VLOOKUP(B812,Ejercicios!$J$2:$K$4,2)+C812</f>
        <v>41466</v>
      </c>
      <c r="H812" t="str">
        <f t="shared" si="73"/>
        <v>A TIEMPO</v>
      </c>
      <c r="I812">
        <f t="shared" si="74"/>
        <v>2013</v>
      </c>
      <c r="J812">
        <f t="shared" si="75"/>
        <v>6</v>
      </c>
      <c r="K812">
        <f t="shared" si="76"/>
        <v>3</v>
      </c>
      <c r="L812" t="str">
        <f>IF(H812="FUERA DE TIEMPO",K812-VLOOKUP(B812,Ejercicios!$J$2:$K$4,2)," ")</f>
        <v xml:space="preserve"> </v>
      </c>
    </row>
    <row r="813" spans="1:12" x14ac:dyDescent="0.25">
      <c r="A813" t="s">
        <v>1134</v>
      </c>
      <c r="B813" t="s">
        <v>7</v>
      </c>
      <c r="C813" s="2">
        <v>40910</v>
      </c>
      <c r="D813" s="2">
        <v>40910</v>
      </c>
      <c r="F813" t="str">
        <f t="shared" si="72"/>
        <v>Dept2</v>
      </c>
      <c r="G813" s="10">
        <f>VLOOKUP(B813,Ejercicios!$J$2:$K$4,2)+C813</f>
        <v>40925</v>
      </c>
      <c r="H813" t="str">
        <f t="shared" si="73"/>
        <v>A TIEMPO</v>
      </c>
      <c r="I813">
        <f t="shared" si="74"/>
        <v>2012</v>
      </c>
      <c r="J813">
        <f t="shared" si="75"/>
        <v>1</v>
      </c>
      <c r="K813">
        <f t="shared" si="76"/>
        <v>0</v>
      </c>
      <c r="L813" t="str">
        <f>IF(H813="FUERA DE TIEMPO",K813-VLOOKUP(B813,Ejercicios!$J$2:$K$4,2)," ")</f>
        <v xml:space="preserve"> </v>
      </c>
    </row>
    <row r="814" spans="1:12" x14ac:dyDescent="0.25">
      <c r="A814" t="s">
        <v>1135</v>
      </c>
      <c r="B814" t="s">
        <v>8</v>
      </c>
      <c r="C814" s="2" t="s">
        <v>80</v>
      </c>
      <c r="D814" s="2">
        <v>41178</v>
      </c>
      <c r="F814" t="str">
        <f t="shared" si="72"/>
        <v>Dept4</v>
      </c>
      <c r="G814" s="10">
        <f>VLOOKUP(B814,Ejercicios!$J$2:$K$4,2)+C814</f>
        <v>41181</v>
      </c>
      <c r="H814" t="str">
        <f t="shared" si="73"/>
        <v>A TIEMPO</v>
      </c>
      <c r="I814">
        <f t="shared" si="74"/>
        <v>2012</v>
      </c>
      <c r="J814">
        <f t="shared" si="75"/>
        <v>9</v>
      </c>
      <c r="K814">
        <f t="shared" si="76"/>
        <v>2</v>
      </c>
      <c r="L814" t="str">
        <f>IF(H814="FUERA DE TIEMPO",K814-VLOOKUP(B814,Ejercicios!$J$2:$K$4,2)," ")</f>
        <v xml:space="preserve"> </v>
      </c>
    </row>
    <row r="815" spans="1:12" x14ac:dyDescent="0.25">
      <c r="A815" t="s">
        <v>1136</v>
      </c>
      <c r="B815" t="s">
        <v>8</v>
      </c>
      <c r="C815" s="2">
        <v>41094</v>
      </c>
      <c r="D815" s="2">
        <v>41107</v>
      </c>
      <c r="F815" t="str">
        <f t="shared" si="72"/>
        <v>Dept4</v>
      </c>
      <c r="G815" s="10">
        <f>VLOOKUP(B815,Ejercicios!$J$2:$K$4,2)+C815</f>
        <v>41099</v>
      </c>
      <c r="H815" t="str">
        <f t="shared" si="73"/>
        <v>FUERA DE TIEMPO</v>
      </c>
      <c r="I815">
        <f t="shared" si="74"/>
        <v>2012</v>
      </c>
      <c r="J815">
        <f t="shared" si="75"/>
        <v>7</v>
      </c>
      <c r="K815">
        <f t="shared" si="76"/>
        <v>13</v>
      </c>
      <c r="L815">
        <f>IF(H815="FUERA DE TIEMPO",K815-VLOOKUP(B815,Ejercicios!$J$2:$K$4,2)," ")</f>
        <v>8</v>
      </c>
    </row>
    <row r="816" spans="1:12" x14ac:dyDescent="0.25">
      <c r="A816" t="s">
        <v>1137</v>
      </c>
      <c r="B816" t="s">
        <v>7</v>
      </c>
      <c r="C816" s="2" t="s">
        <v>149</v>
      </c>
      <c r="D816" s="2">
        <v>41636</v>
      </c>
      <c r="F816" t="str">
        <f t="shared" si="72"/>
        <v>Dept4</v>
      </c>
      <c r="G816" s="10">
        <f>VLOOKUP(B816,Ejercicios!$J$2:$K$4,2)+C816</f>
        <v>41646</v>
      </c>
      <c r="H816" t="str">
        <f t="shared" si="73"/>
        <v>A TIEMPO</v>
      </c>
      <c r="I816">
        <f t="shared" si="74"/>
        <v>2013</v>
      </c>
      <c r="J816">
        <f t="shared" si="75"/>
        <v>12</v>
      </c>
      <c r="K816">
        <f t="shared" si="76"/>
        <v>5</v>
      </c>
      <c r="L816" t="str">
        <f>IF(H816="FUERA DE TIEMPO",K816-VLOOKUP(B816,Ejercicios!$J$2:$K$4,2)," ")</f>
        <v xml:space="preserve"> </v>
      </c>
    </row>
    <row r="817" spans="1:12" x14ac:dyDescent="0.25">
      <c r="A817" t="s">
        <v>1138</v>
      </c>
      <c r="B817" t="s">
        <v>7</v>
      </c>
      <c r="C817" s="2">
        <v>41404</v>
      </c>
      <c r="D817" s="2">
        <v>41406</v>
      </c>
      <c r="F817" t="str">
        <f t="shared" si="72"/>
        <v>Dept5</v>
      </c>
      <c r="G817" s="10">
        <f>VLOOKUP(B817,Ejercicios!$J$2:$K$4,2)+C817</f>
        <v>41419</v>
      </c>
      <c r="H817" t="str">
        <f t="shared" si="73"/>
        <v>A TIEMPO</v>
      </c>
      <c r="I817">
        <f t="shared" si="74"/>
        <v>2013</v>
      </c>
      <c r="J817">
        <f t="shared" si="75"/>
        <v>5</v>
      </c>
      <c r="K817">
        <f t="shared" si="76"/>
        <v>2</v>
      </c>
      <c r="L817" t="str">
        <f>IF(H817="FUERA DE TIEMPO",K817-VLOOKUP(B817,Ejercicios!$J$2:$K$4,2)," ")</f>
        <v xml:space="preserve"> </v>
      </c>
    </row>
    <row r="818" spans="1:12" x14ac:dyDescent="0.25">
      <c r="A818" t="s">
        <v>1139</v>
      </c>
      <c r="B818" t="s">
        <v>7</v>
      </c>
      <c r="C818" s="2" t="s">
        <v>302</v>
      </c>
      <c r="D818" s="2">
        <v>41483</v>
      </c>
      <c r="F818" t="str">
        <f t="shared" si="72"/>
        <v>Dept1</v>
      </c>
      <c r="G818" s="10">
        <f>VLOOKUP(B818,Ejercicios!$J$2:$K$4,2)+C818</f>
        <v>41491</v>
      </c>
      <c r="H818" t="str">
        <f t="shared" si="73"/>
        <v>A TIEMPO</v>
      </c>
      <c r="I818">
        <f t="shared" si="74"/>
        <v>2013</v>
      </c>
      <c r="J818">
        <f t="shared" si="75"/>
        <v>7</v>
      </c>
      <c r="K818">
        <f t="shared" si="76"/>
        <v>7</v>
      </c>
      <c r="L818" t="str">
        <f>IF(H818="FUERA DE TIEMPO",K818-VLOOKUP(B818,Ejercicios!$J$2:$K$4,2)," ")</f>
        <v xml:space="preserve"> </v>
      </c>
    </row>
    <row r="819" spans="1:12" x14ac:dyDescent="0.25">
      <c r="A819" t="s">
        <v>1140</v>
      </c>
      <c r="B819" t="s">
        <v>7</v>
      </c>
      <c r="C819" s="1" t="s">
        <v>597</v>
      </c>
      <c r="D819" s="2">
        <v>41310</v>
      </c>
      <c r="F819" t="str">
        <f t="shared" si="72"/>
        <v>Dept2</v>
      </c>
      <c r="G819" s="10">
        <f>VLOOKUP(B819,Ejercicios!$J$2:$K$4,2)+C819</f>
        <v>41309</v>
      </c>
      <c r="H819" t="str">
        <f t="shared" si="73"/>
        <v>FUERA DE TIEMPO</v>
      </c>
      <c r="I819">
        <f t="shared" si="74"/>
        <v>2013</v>
      </c>
      <c r="J819">
        <f t="shared" si="75"/>
        <v>1</v>
      </c>
      <c r="K819">
        <f t="shared" si="76"/>
        <v>16</v>
      </c>
      <c r="L819">
        <f>IF(H819="FUERA DE TIEMPO",K819-VLOOKUP(B819,Ejercicios!$J$2:$K$4,2)," ")</f>
        <v>1</v>
      </c>
    </row>
    <row r="820" spans="1:12" x14ac:dyDescent="0.25">
      <c r="A820" t="s">
        <v>1141</v>
      </c>
      <c r="B820" t="s">
        <v>7</v>
      </c>
      <c r="C820" s="1" t="s">
        <v>123</v>
      </c>
      <c r="D820" s="2">
        <v>41622</v>
      </c>
      <c r="F820" t="str">
        <f t="shared" si="72"/>
        <v>Dept1</v>
      </c>
      <c r="G820" s="10">
        <f>VLOOKUP(B820,Ejercicios!$J$2:$K$4,2)+C820</f>
        <v>41618</v>
      </c>
      <c r="H820" t="str">
        <f t="shared" si="73"/>
        <v>FUERA DE TIEMPO</v>
      </c>
      <c r="I820">
        <f t="shared" si="74"/>
        <v>2013</v>
      </c>
      <c r="J820">
        <f t="shared" si="75"/>
        <v>11</v>
      </c>
      <c r="K820">
        <f t="shared" si="76"/>
        <v>19</v>
      </c>
      <c r="L820">
        <f>IF(H820="FUERA DE TIEMPO",K820-VLOOKUP(B820,Ejercicios!$J$2:$K$4,2)," ")</f>
        <v>4</v>
      </c>
    </row>
    <row r="821" spans="1:12" x14ac:dyDescent="0.25">
      <c r="A821" t="s">
        <v>1142</v>
      </c>
      <c r="B821" t="s">
        <v>5</v>
      </c>
      <c r="C821" s="2" t="s">
        <v>15</v>
      </c>
      <c r="D821" s="2">
        <v>41242</v>
      </c>
      <c r="F821" t="str">
        <f t="shared" si="72"/>
        <v>Dept1</v>
      </c>
      <c r="G821" s="10">
        <f>VLOOKUP(B821,Ejercicios!$J$2:$K$4,2)+C821</f>
        <v>41246</v>
      </c>
      <c r="H821" t="str">
        <f t="shared" si="73"/>
        <v>A TIEMPO</v>
      </c>
      <c r="I821">
        <f t="shared" si="74"/>
        <v>2012</v>
      </c>
      <c r="J821">
        <f t="shared" si="75"/>
        <v>11</v>
      </c>
      <c r="K821">
        <f t="shared" si="76"/>
        <v>1</v>
      </c>
      <c r="L821" t="str">
        <f>IF(H821="FUERA DE TIEMPO",K821-VLOOKUP(B821,Ejercicios!$J$2:$K$4,2)," ")</f>
        <v xml:space="preserve"> </v>
      </c>
    </row>
    <row r="822" spans="1:12" x14ac:dyDescent="0.25">
      <c r="A822" t="s">
        <v>1143</v>
      </c>
      <c r="B822" t="s">
        <v>8</v>
      </c>
      <c r="C822" s="2" t="s">
        <v>150</v>
      </c>
      <c r="D822" s="2">
        <v>41571</v>
      </c>
      <c r="F822" t="str">
        <f t="shared" si="72"/>
        <v>Dept2</v>
      </c>
      <c r="G822" s="10">
        <f>VLOOKUP(B822,Ejercicios!$J$2:$K$4,2)+C822</f>
        <v>41573</v>
      </c>
      <c r="H822" t="str">
        <f t="shared" si="73"/>
        <v>A TIEMPO</v>
      </c>
      <c r="I822">
        <f t="shared" si="74"/>
        <v>2013</v>
      </c>
      <c r="J822">
        <f t="shared" si="75"/>
        <v>10</v>
      </c>
      <c r="K822">
        <f t="shared" si="76"/>
        <v>3</v>
      </c>
      <c r="L822" t="str">
        <f>IF(H822="FUERA DE TIEMPO",K822-VLOOKUP(B822,Ejercicios!$J$2:$K$4,2)," ")</f>
        <v xml:space="preserve"> </v>
      </c>
    </row>
    <row r="823" spans="1:12" x14ac:dyDescent="0.25">
      <c r="A823" t="s">
        <v>1144</v>
      </c>
      <c r="B823" t="s">
        <v>5</v>
      </c>
      <c r="C823" s="2">
        <v>41122</v>
      </c>
      <c r="D823" s="2">
        <v>41140</v>
      </c>
      <c r="F823" t="str">
        <f t="shared" si="72"/>
        <v>Dept3</v>
      </c>
      <c r="G823" s="10">
        <f>VLOOKUP(B823,Ejercicios!$J$2:$K$4,2)+C823</f>
        <v>41127</v>
      </c>
      <c r="H823" t="str">
        <f t="shared" si="73"/>
        <v>FUERA DE TIEMPO</v>
      </c>
      <c r="I823">
        <f t="shared" si="74"/>
        <v>2012</v>
      </c>
      <c r="J823">
        <f t="shared" si="75"/>
        <v>8</v>
      </c>
      <c r="K823">
        <f t="shared" si="76"/>
        <v>18</v>
      </c>
      <c r="L823">
        <f>IF(H823="FUERA DE TIEMPO",K823-VLOOKUP(B823,Ejercicios!$J$2:$K$4,2)," ")</f>
        <v>13</v>
      </c>
    </row>
    <row r="824" spans="1:12" x14ac:dyDescent="0.25">
      <c r="A824" t="s">
        <v>1145</v>
      </c>
      <c r="B824" t="s">
        <v>5</v>
      </c>
      <c r="C824" s="2">
        <v>41461</v>
      </c>
      <c r="D824" s="2">
        <v>41472</v>
      </c>
      <c r="F824" t="str">
        <f t="shared" si="72"/>
        <v>Dept3</v>
      </c>
      <c r="G824" s="10">
        <f>VLOOKUP(B824,Ejercicios!$J$2:$K$4,2)+C824</f>
        <v>41466</v>
      </c>
      <c r="H824" t="str">
        <f t="shared" si="73"/>
        <v>FUERA DE TIEMPO</v>
      </c>
      <c r="I824">
        <f t="shared" si="74"/>
        <v>2013</v>
      </c>
      <c r="J824">
        <f t="shared" si="75"/>
        <v>7</v>
      </c>
      <c r="K824">
        <f t="shared" si="76"/>
        <v>11</v>
      </c>
      <c r="L824">
        <f>IF(H824="FUERA DE TIEMPO",K824-VLOOKUP(B824,Ejercicios!$J$2:$K$4,2)," ")</f>
        <v>6</v>
      </c>
    </row>
    <row r="825" spans="1:12" x14ac:dyDescent="0.25">
      <c r="A825" t="s">
        <v>1146</v>
      </c>
      <c r="B825" t="s">
        <v>8</v>
      </c>
      <c r="C825" s="2">
        <v>41160</v>
      </c>
      <c r="D825" s="2">
        <v>41160</v>
      </c>
      <c r="F825" t="str">
        <f t="shared" si="72"/>
        <v>Dept6</v>
      </c>
      <c r="G825" s="10">
        <f>VLOOKUP(B825,Ejercicios!$J$2:$K$4,2)+C825</f>
        <v>41165</v>
      </c>
      <c r="H825" t="str">
        <f t="shared" si="73"/>
        <v>A TIEMPO</v>
      </c>
      <c r="I825">
        <f t="shared" si="74"/>
        <v>2012</v>
      </c>
      <c r="J825">
        <f t="shared" si="75"/>
        <v>9</v>
      </c>
      <c r="K825">
        <f t="shared" si="76"/>
        <v>0</v>
      </c>
      <c r="L825" t="str">
        <f>IF(H825="FUERA DE TIEMPO",K825-VLOOKUP(B825,Ejercicios!$J$2:$K$4,2)," ")</f>
        <v xml:space="preserve"> </v>
      </c>
    </row>
    <row r="826" spans="1:12" x14ac:dyDescent="0.25">
      <c r="A826" t="s">
        <v>1147</v>
      </c>
      <c r="B826" t="s">
        <v>7</v>
      </c>
      <c r="C826" s="2" t="s">
        <v>163</v>
      </c>
      <c r="D826" s="2">
        <v>41265</v>
      </c>
      <c r="F826" t="str">
        <f t="shared" si="72"/>
        <v>Dept3</v>
      </c>
      <c r="G826" s="10">
        <f>VLOOKUP(B826,Ejercicios!$J$2:$K$4,2)+C826</f>
        <v>41276</v>
      </c>
      <c r="H826" t="str">
        <f t="shared" si="73"/>
        <v>A TIEMPO</v>
      </c>
      <c r="I826">
        <f t="shared" si="74"/>
        <v>2012</v>
      </c>
      <c r="J826">
        <f t="shared" si="75"/>
        <v>12</v>
      </c>
      <c r="K826">
        <f t="shared" si="76"/>
        <v>4</v>
      </c>
      <c r="L826" t="str">
        <f>IF(H826="FUERA DE TIEMPO",K826-VLOOKUP(B826,Ejercicios!$J$2:$K$4,2)," ")</f>
        <v xml:space="preserve"> </v>
      </c>
    </row>
    <row r="827" spans="1:12" x14ac:dyDescent="0.25">
      <c r="A827" t="s">
        <v>1148</v>
      </c>
      <c r="B827" t="s">
        <v>5</v>
      </c>
      <c r="C827" s="1" t="s">
        <v>320</v>
      </c>
      <c r="D827" s="2">
        <v>40977</v>
      </c>
      <c r="F827" t="str">
        <f t="shared" si="72"/>
        <v>Dept4</v>
      </c>
      <c r="G827" s="10">
        <f>VLOOKUP(B827,Ejercicios!$J$2:$K$4,2)+C827</f>
        <v>40973</v>
      </c>
      <c r="H827" t="str">
        <f t="shared" si="73"/>
        <v>FUERA DE TIEMPO</v>
      </c>
      <c r="I827">
        <f t="shared" si="74"/>
        <v>2012</v>
      </c>
      <c r="J827">
        <f t="shared" si="75"/>
        <v>2</v>
      </c>
      <c r="K827">
        <f t="shared" si="76"/>
        <v>9</v>
      </c>
      <c r="L827">
        <f>IF(H827="FUERA DE TIEMPO",K827-VLOOKUP(B827,Ejercicios!$J$2:$K$4,2)," ")</f>
        <v>4</v>
      </c>
    </row>
    <row r="828" spans="1:12" x14ac:dyDescent="0.25">
      <c r="A828" t="s">
        <v>1149</v>
      </c>
      <c r="B828" t="s">
        <v>7</v>
      </c>
      <c r="C828" s="1" t="s">
        <v>61</v>
      </c>
      <c r="D828" s="2">
        <v>41203</v>
      </c>
      <c r="F828" t="str">
        <f t="shared" si="72"/>
        <v>Dept2</v>
      </c>
      <c r="G828" s="10">
        <f>VLOOKUP(B828,Ejercicios!$J$2:$K$4,2)+C828</f>
        <v>41218</v>
      </c>
      <c r="H828" t="str">
        <f t="shared" si="73"/>
        <v>A TIEMPO</v>
      </c>
      <c r="I828">
        <f t="shared" si="74"/>
        <v>2012</v>
      </c>
      <c r="J828">
        <f t="shared" si="75"/>
        <v>10</v>
      </c>
      <c r="K828">
        <f t="shared" si="76"/>
        <v>0</v>
      </c>
      <c r="L828" t="str">
        <f>IF(H828="FUERA DE TIEMPO",K828-VLOOKUP(B828,Ejercicios!$J$2:$K$4,2)," ")</f>
        <v xml:space="preserve"> </v>
      </c>
    </row>
    <row r="829" spans="1:12" x14ac:dyDescent="0.25">
      <c r="A829" t="s">
        <v>1150</v>
      </c>
      <c r="B829" t="s">
        <v>5</v>
      </c>
      <c r="C829" s="2">
        <v>41253</v>
      </c>
      <c r="D829" s="2">
        <v>41282</v>
      </c>
      <c r="F829" t="str">
        <f t="shared" si="72"/>
        <v>Dept4</v>
      </c>
      <c r="G829" s="10">
        <f>VLOOKUP(B829,Ejercicios!$J$2:$K$4,2)+C829</f>
        <v>41258</v>
      </c>
      <c r="H829" t="str">
        <f t="shared" si="73"/>
        <v>FUERA DE TIEMPO</v>
      </c>
      <c r="I829">
        <f t="shared" si="74"/>
        <v>2012</v>
      </c>
      <c r="J829">
        <f t="shared" si="75"/>
        <v>12</v>
      </c>
      <c r="K829">
        <f t="shared" si="76"/>
        <v>29</v>
      </c>
      <c r="L829">
        <f>IF(H829="FUERA DE TIEMPO",K829-VLOOKUP(B829,Ejercicios!$J$2:$K$4,2)," ")</f>
        <v>24</v>
      </c>
    </row>
    <row r="830" spans="1:12" x14ac:dyDescent="0.25">
      <c r="A830" t="s">
        <v>1151</v>
      </c>
      <c r="B830" t="s">
        <v>7</v>
      </c>
      <c r="C830" s="2">
        <v>40940</v>
      </c>
      <c r="D830" s="2">
        <v>40942</v>
      </c>
      <c r="F830" t="str">
        <f t="shared" si="72"/>
        <v>Dept6</v>
      </c>
      <c r="G830" s="10">
        <f>VLOOKUP(B830,Ejercicios!$J$2:$K$4,2)+C830</f>
        <v>40955</v>
      </c>
      <c r="H830" t="str">
        <f t="shared" si="73"/>
        <v>A TIEMPO</v>
      </c>
      <c r="I830">
        <f t="shared" si="74"/>
        <v>2012</v>
      </c>
      <c r="J830">
        <f t="shared" si="75"/>
        <v>2</v>
      </c>
      <c r="K830">
        <f t="shared" si="76"/>
        <v>2</v>
      </c>
      <c r="L830" t="str">
        <f>IF(H830="FUERA DE TIEMPO",K830-VLOOKUP(B830,Ejercicios!$J$2:$K$4,2)," ")</f>
        <v xml:space="preserve"> </v>
      </c>
    </row>
    <row r="831" spans="1:12" x14ac:dyDescent="0.25">
      <c r="A831" t="s">
        <v>1152</v>
      </c>
      <c r="B831" t="s">
        <v>8</v>
      </c>
      <c r="C831" s="1" t="s">
        <v>114</v>
      </c>
      <c r="D831" s="2">
        <v>40946</v>
      </c>
      <c r="F831" t="str">
        <f t="shared" si="72"/>
        <v>Dept6</v>
      </c>
      <c r="G831" s="10">
        <f>VLOOKUP(B831,Ejercicios!$J$2:$K$4,2)+C831</f>
        <v>40935</v>
      </c>
      <c r="H831" t="str">
        <f t="shared" si="73"/>
        <v>FUERA DE TIEMPO</v>
      </c>
      <c r="I831">
        <f t="shared" si="74"/>
        <v>2012</v>
      </c>
      <c r="J831">
        <f t="shared" si="75"/>
        <v>1</v>
      </c>
      <c r="K831">
        <f t="shared" si="76"/>
        <v>16</v>
      </c>
      <c r="L831">
        <f>IF(H831="FUERA DE TIEMPO",K831-VLOOKUP(B831,Ejercicios!$J$2:$K$4,2)," ")</f>
        <v>11</v>
      </c>
    </row>
    <row r="832" spans="1:12" x14ac:dyDescent="0.25">
      <c r="A832" t="s">
        <v>1153</v>
      </c>
      <c r="B832" t="s">
        <v>8</v>
      </c>
      <c r="C832" s="2">
        <v>41184</v>
      </c>
      <c r="D832" s="2">
        <v>41228</v>
      </c>
      <c r="F832" t="str">
        <f t="shared" si="72"/>
        <v>Dept3</v>
      </c>
      <c r="G832" s="10">
        <f>VLOOKUP(B832,Ejercicios!$J$2:$K$4,2)+C832</f>
        <v>41189</v>
      </c>
      <c r="H832" t="str">
        <f t="shared" si="73"/>
        <v>FUERA DE TIEMPO</v>
      </c>
      <c r="I832">
        <f t="shared" si="74"/>
        <v>2012</v>
      </c>
      <c r="J832">
        <f t="shared" si="75"/>
        <v>10</v>
      </c>
      <c r="K832">
        <f t="shared" si="76"/>
        <v>44</v>
      </c>
      <c r="L832">
        <f>IF(H832="FUERA DE TIEMPO",K832-VLOOKUP(B832,Ejercicios!$J$2:$K$4,2)," ")</f>
        <v>39</v>
      </c>
    </row>
    <row r="833" spans="1:12" x14ac:dyDescent="0.25">
      <c r="A833" t="s">
        <v>1154</v>
      </c>
      <c r="B833" t="s">
        <v>7</v>
      </c>
      <c r="C833" s="1" t="s">
        <v>279</v>
      </c>
      <c r="D833" s="2">
        <v>41383</v>
      </c>
      <c r="F833" t="str">
        <f t="shared" si="72"/>
        <v>Dept6</v>
      </c>
      <c r="G833" s="10">
        <f>VLOOKUP(B833,Ejercicios!$J$2:$K$4,2)+C833</f>
        <v>41398</v>
      </c>
      <c r="H833" t="str">
        <f t="shared" si="73"/>
        <v>A TIEMPO</v>
      </c>
      <c r="I833">
        <f t="shared" si="74"/>
        <v>2013</v>
      </c>
      <c r="J833">
        <f t="shared" si="75"/>
        <v>4</v>
      </c>
      <c r="K833">
        <f t="shared" si="76"/>
        <v>0</v>
      </c>
      <c r="L833" t="str">
        <f>IF(H833="FUERA DE TIEMPO",K833-VLOOKUP(B833,Ejercicios!$J$2:$K$4,2)," ")</f>
        <v xml:space="preserve"> </v>
      </c>
    </row>
    <row r="834" spans="1:12" x14ac:dyDescent="0.25">
      <c r="A834" t="s">
        <v>1155</v>
      </c>
      <c r="B834" t="s">
        <v>7</v>
      </c>
      <c r="C834" s="2" t="s">
        <v>48</v>
      </c>
      <c r="D834" s="2">
        <v>41564</v>
      </c>
      <c r="F834" t="str">
        <f t="shared" si="72"/>
        <v>Dept1</v>
      </c>
      <c r="G834" s="10">
        <f>VLOOKUP(B834,Ejercicios!$J$2:$K$4,2)+C834</f>
        <v>41577</v>
      </c>
      <c r="H834" t="str">
        <f t="shared" si="73"/>
        <v>A TIEMPO</v>
      </c>
      <c r="I834">
        <f t="shared" si="74"/>
        <v>2013</v>
      </c>
      <c r="J834">
        <f t="shared" si="75"/>
        <v>10</v>
      </c>
      <c r="K834">
        <f t="shared" si="76"/>
        <v>2</v>
      </c>
      <c r="L834" t="str">
        <f>IF(H834="FUERA DE TIEMPO",K834-VLOOKUP(B834,Ejercicios!$J$2:$K$4,2)," ")</f>
        <v xml:space="preserve"> </v>
      </c>
    </row>
    <row r="835" spans="1:12" x14ac:dyDescent="0.25">
      <c r="A835" t="s">
        <v>1156</v>
      </c>
      <c r="B835" t="s">
        <v>7</v>
      </c>
      <c r="C835" s="1" t="s">
        <v>304</v>
      </c>
      <c r="D835" s="2">
        <v>41031</v>
      </c>
      <c r="F835" t="str">
        <f t="shared" ref="F835:F898" si="77">LEFT(A835,5)</f>
        <v>Dept4</v>
      </c>
      <c r="G835" s="10">
        <f>VLOOKUP(B835,Ejercicios!$J$2:$K$4,2)+C835</f>
        <v>41044</v>
      </c>
      <c r="H835" t="str">
        <f t="shared" ref="H835:H898" si="78">IF(G835&gt;=D835,"A TIEMPO","FUERA DE TIEMPO")</f>
        <v>A TIEMPO</v>
      </c>
      <c r="I835">
        <f t="shared" ref="I835:I898" si="79">YEAR(C835)</f>
        <v>2012</v>
      </c>
      <c r="J835">
        <f t="shared" ref="J835:J898" si="80">MONTH(C835)</f>
        <v>4</v>
      </c>
      <c r="K835">
        <f t="shared" ref="K835:K898" si="81">D835-C835</f>
        <v>2</v>
      </c>
      <c r="L835" t="str">
        <f>IF(H835="FUERA DE TIEMPO",K835-VLOOKUP(B835,Ejercicios!$J$2:$K$4,2)," ")</f>
        <v xml:space="preserve"> </v>
      </c>
    </row>
    <row r="836" spans="1:12" x14ac:dyDescent="0.25">
      <c r="A836" t="s">
        <v>1157</v>
      </c>
      <c r="B836" t="s">
        <v>8</v>
      </c>
      <c r="C836" s="1" t="s">
        <v>67</v>
      </c>
      <c r="D836" s="2">
        <v>41386</v>
      </c>
      <c r="F836" t="str">
        <f t="shared" si="77"/>
        <v>Dept4</v>
      </c>
      <c r="G836" s="10">
        <f>VLOOKUP(B836,Ejercicios!$J$2:$K$4,2)+C836</f>
        <v>41357</v>
      </c>
      <c r="H836" t="str">
        <f t="shared" si="78"/>
        <v>FUERA DE TIEMPO</v>
      </c>
      <c r="I836">
        <f t="shared" si="79"/>
        <v>2013</v>
      </c>
      <c r="J836">
        <f t="shared" si="80"/>
        <v>3</v>
      </c>
      <c r="K836">
        <f t="shared" si="81"/>
        <v>34</v>
      </c>
      <c r="L836">
        <f>IF(H836="FUERA DE TIEMPO",K836-VLOOKUP(B836,Ejercicios!$J$2:$K$4,2)," ")</f>
        <v>29</v>
      </c>
    </row>
    <row r="837" spans="1:12" x14ac:dyDescent="0.25">
      <c r="A837" t="s">
        <v>1158</v>
      </c>
      <c r="B837" t="s">
        <v>5</v>
      </c>
      <c r="C837" s="2" t="s">
        <v>303</v>
      </c>
      <c r="D837" s="2">
        <v>40965</v>
      </c>
      <c r="F837" t="str">
        <f t="shared" si="77"/>
        <v>Dept6</v>
      </c>
      <c r="G837" s="10">
        <f>VLOOKUP(B837,Ejercicios!$J$2:$K$4,2)+C837</f>
        <v>40968</v>
      </c>
      <c r="H837" t="str">
        <f t="shared" si="78"/>
        <v>A TIEMPO</v>
      </c>
      <c r="I837">
        <f t="shared" si="79"/>
        <v>2012</v>
      </c>
      <c r="J837">
        <f t="shared" si="80"/>
        <v>2</v>
      </c>
      <c r="K837">
        <f t="shared" si="81"/>
        <v>2</v>
      </c>
      <c r="L837" t="str">
        <f>IF(H837="FUERA DE TIEMPO",K837-VLOOKUP(B837,Ejercicios!$J$2:$K$4,2)," ")</f>
        <v xml:space="preserve"> </v>
      </c>
    </row>
    <row r="838" spans="1:12" x14ac:dyDescent="0.25">
      <c r="A838" t="s">
        <v>1159</v>
      </c>
      <c r="B838" t="s">
        <v>8</v>
      </c>
      <c r="C838" s="2">
        <v>40946</v>
      </c>
      <c r="D838" s="2">
        <v>40948</v>
      </c>
      <c r="F838" t="str">
        <f t="shared" si="77"/>
        <v>Dept6</v>
      </c>
      <c r="G838" s="10">
        <f>VLOOKUP(B838,Ejercicios!$J$2:$K$4,2)+C838</f>
        <v>40951</v>
      </c>
      <c r="H838" t="str">
        <f t="shared" si="78"/>
        <v>A TIEMPO</v>
      </c>
      <c r="I838">
        <f t="shared" si="79"/>
        <v>2012</v>
      </c>
      <c r="J838">
        <f t="shared" si="80"/>
        <v>2</v>
      </c>
      <c r="K838">
        <f t="shared" si="81"/>
        <v>2</v>
      </c>
      <c r="L838" t="str">
        <f>IF(H838="FUERA DE TIEMPO",K838-VLOOKUP(B838,Ejercicios!$J$2:$K$4,2)," ")</f>
        <v xml:space="preserve"> </v>
      </c>
    </row>
    <row r="839" spans="1:12" x14ac:dyDescent="0.25">
      <c r="A839" t="s">
        <v>1160</v>
      </c>
      <c r="B839" t="s">
        <v>5</v>
      </c>
      <c r="C839" s="1" t="s">
        <v>35</v>
      </c>
      <c r="D839" s="2">
        <v>41053</v>
      </c>
      <c r="F839" t="str">
        <f t="shared" si="77"/>
        <v>Dept3</v>
      </c>
      <c r="G839" s="10">
        <f>VLOOKUP(B839,Ejercicios!$J$2:$K$4,2)+C839</f>
        <v>41019</v>
      </c>
      <c r="H839" t="str">
        <f t="shared" si="78"/>
        <v>FUERA DE TIEMPO</v>
      </c>
      <c r="I839">
        <f t="shared" si="79"/>
        <v>2012</v>
      </c>
      <c r="J839">
        <f t="shared" si="80"/>
        <v>4</v>
      </c>
      <c r="K839">
        <f t="shared" si="81"/>
        <v>39</v>
      </c>
      <c r="L839">
        <f>IF(H839="FUERA DE TIEMPO",K839-VLOOKUP(B839,Ejercicios!$J$2:$K$4,2)," ")</f>
        <v>34</v>
      </c>
    </row>
    <row r="840" spans="1:12" x14ac:dyDescent="0.25">
      <c r="A840" t="s">
        <v>1161</v>
      </c>
      <c r="B840" t="s">
        <v>5</v>
      </c>
      <c r="C840" s="2" t="s">
        <v>89</v>
      </c>
      <c r="D840" s="2">
        <v>41418</v>
      </c>
      <c r="F840" t="str">
        <f t="shared" si="77"/>
        <v>Dept4</v>
      </c>
      <c r="G840" s="10">
        <f>VLOOKUP(B840,Ejercicios!$J$2:$K$4,2)+C840</f>
        <v>41420</v>
      </c>
      <c r="H840" t="str">
        <f t="shared" si="78"/>
        <v>A TIEMPO</v>
      </c>
      <c r="I840">
        <f t="shared" si="79"/>
        <v>2013</v>
      </c>
      <c r="J840">
        <f t="shared" si="80"/>
        <v>5</v>
      </c>
      <c r="K840">
        <f t="shared" si="81"/>
        <v>3</v>
      </c>
      <c r="L840" t="str">
        <f>IF(H840="FUERA DE TIEMPO",K840-VLOOKUP(B840,Ejercicios!$J$2:$K$4,2)," ")</f>
        <v xml:space="preserve"> </v>
      </c>
    </row>
    <row r="841" spans="1:12" x14ac:dyDescent="0.25">
      <c r="A841" t="s">
        <v>1162</v>
      </c>
      <c r="B841" t="s">
        <v>7</v>
      </c>
      <c r="C841" s="2">
        <v>41253</v>
      </c>
      <c r="D841" s="2">
        <v>41271</v>
      </c>
      <c r="F841" t="str">
        <f t="shared" si="77"/>
        <v>Dept4</v>
      </c>
      <c r="G841" s="10">
        <f>VLOOKUP(B841,Ejercicios!$J$2:$K$4,2)+C841</f>
        <v>41268</v>
      </c>
      <c r="H841" t="str">
        <f t="shared" si="78"/>
        <v>FUERA DE TIEMPO</v>
      </c>
      <c r="I841">
        <f t="shared" si="79"/>
        <v>2012</v>
      </c>
      <c r="J841">
        <f t="shared" si="80"/>
        <v>12</v>
      </c>
      <c r="K841">
        <f t="shared" si="81"/>
        <v>18</v>
      </c>
      <c r="L841">
        <f>IF(H841="FUERA DE TIEMPO",K841-VLOOKUP(B841,Ejercicios!$J$2:$K$4,2)," ")</f>
        <v>3</v>
      </c>
    </row>
    <row r="842" spans="1:12" x14ac:dyDescent="0.25">
      <c r="A842" t="s">
        <v>1163</v>
      </c>
      <c r="B842" t="s">
        <v>5</v>
      </c>
      <c r="C842" s="2">
        <v>41102</v>
      </c>
      <c r="D842" s="2">
        <v>41112</v>
      </c>
      <c r="F842" t="str">
        <f t="shared" si="77"/>
        <v>Dept2</v>
      </c>
      <c r="G842" s="10">
        <f>VLOOKUP(B842,Ejercicios!$J$2:$K$4,2)+C842</f>
        <v>41107</v>
      </c>
      <c r="H842" t="str">
        <f t="shared" si="78"/>
        <v>FUERA DE TIEMPO</v>
      </c>
      <c r="I842">
        <f t="shared" si="79"/>
        <v>2012</v>
      </c>
      <c r="J842">
        <f t="shared" si="80"/>
        <v>7</v>
      </c>
      <c r="K842">
        <f t="shared" si="81"/>
        <v>10</v>
      </c>
      <c r="L842">
        <f>IF(H842="FUERA DE TIEMPO",K842-VLOOKUP(B842,Ejercicios!$J$2:$K$4,2)," ")</f>
        <v>5</v>
      </c>
    </row>
    <row r="843" spans="1:12" x14ac:dyDescent="0.25">
      <c r="A843" t="s">
        <v>1164</v>
      </c>
      <c r="B843" t="s">
        <v>7</v>
      </c>
      <c r="C843" s="2">
        <v>41188</v>
      </c>
      <c r="D843" s="2">
        <v>41197</v>
      </c>
      <c r="F843" t="str">
        <f t="shared" si="77"/>
        <v>Dept2</v>
      </c>
      <c r="G843" s="10">
        <f>VLOOKUP(B843,Ejercicios!$J$2:$K$4,2)+C843</f>
        <v>41203</v>
      </c>
      <c r="H843" t="str">
        <f t="shared" si="78"/>
        <v>A TIEMPO</v>
      </c>
      <c r="I843">
        <f t="shared" si="79"/>
        <v>2012</v>
      </c>
      <c r="J843">
        <f t="shared" si="80"/>
        <v>10</v>
      </c>
      <c r="K843">
        <f t="shared" si="81"/>
        <v>9</v>
      </c>
      <c r="L843" t="str">
        <f>IF(H843="FUERA DE TIEMPO",K843-VLOOKUP(B843,Ejercicios!$J$2:$K$4,2)," ")</f>
        <v xml:space="preserve"> </v>
      </c>
    </row>
    <row r="844" spans="1:12" x14ac:dyDescent="0.25">
      <c r="A844" t="s">
        <v>1165</v>
      </c>
      <c r="B844" t="s">
        <v>8</v>
      </c>
      <c r="C844" s="1" t="s">
        <v>143</v>
      </c>
      <c r="D844" s="2">
        <v>41520</v>
      </c>
      <c r="F844" t="str">
        <f t="shared" si="77"/>
        <v>Dept5</v>
      </c>
      <c r="G844" s="10">
        <f>VLOOKUP(B844,Ejercicios!$J$2:$K$4,2)+C844</f>
        <v>41480</v>
      </c>
      <c r="H844" t="str">
        <f t="shared" si="78"/>
        <v>FUERA DE TIEMPO</v>
      </c>
      <c r="I844">
        <f t="shared" si="79"/>
        <v>2013</v>
      </c>
      <c r="J844">
        <f t="shared" si="80"/>
        <v>7</v>
      </c>
      <c r="K844">
        <f t="shared" si="81"/>
        <v>45</v>
      </c>
      <c r="L844">
        <f>IF(H844="FUERA DE TIEMPO",K844-VLOOKUP(B844,Ejercicios!$J$2:$K$4,2)," ")</f>
        <v>40</v>
      </c>
    </row>
    <row r="845" spans="1:12" x14ac:dyDescent="0.25">
      <c r="A845" t="s">
        <v>1166</v>
      </c>
      <c r="B845" t="s">
        <v>5</v>
      </c>
      <c r="C845" s="1" t="s">
        <v>210</v>
      </c>
      <c r="D845" s="2">
        <v>41457</v>
      </c>
      <c r="F845" t="str">
        <f t="shared" si="77"/>
        <v>Dept4</v>
      </c>
      <c r="G845" s="10">
        <f>VLOOKUP(B845,Ejercicios!$J$2:$K$4,2)+C845</f>
        <v>41443</v>
      </c>
      <c r="H845" t="str">
        <f t="shared" si="78"/>
        <v>FUERA DE TIEMPO</v>
      </c>
      <c r="I845">
        <f t="shared" si="79"/>
        <v>2013</v>
      </c>
      <c r="J845">
        <f t="shared" si="80"/>
        <v>6</v>
      </c>
      <c r="K845">
        <f t="shared" si="81"/>
        <v>19</v>
      </c>
      <c r="L845">
        <f>IF(H845="FUERA DE TIEMPO",K845-VLOOKUP(B845,Ejercicios!$J$2:$K$4,2)," ")</f>
        <v>14</v>
      </c>
    </row>
    <row r="846" spans="1:12" x14ac:dyDescent="0.25">
      <c r="A846" t="s">
        <v>1167</v>
      </c>
      <c r="B846" t="s">
        <v>5</v>
      </c>
      <c r="C846" s="2">
        <v>41004</v>
      </c>
      <c r="D846" s="2">
        <v>41008</v>
      </c>
      <c r="F846" t="str">
        <f t="shared" si="77"/>
        <v>Dept6</v>
      </c>
      <c r="G846" s="10">
        <f>VLOOKUP(B846,Ejercicios!$J$2:$K$4,2)+C846</f>
        <v>41009</v>
      </c>
      <c r="H846" t="str">
        <f t="shared" si="78"/>
        <v>A TIEMPO</v>
      </c>
      <c r="I846">
        <f t="shared" si="79"/>
        <v>2012</v>
      </c>
      <c r="J846">
        <f t="shared" si="80"/>
        <v>4</v>
      </c>
      <c r="K846">
        <f t="shared" si="81"/>
        <v>4</v>
      </c>
      <c r="L846" t="str">
        <f>IF(H846="FUERA DE TIEMPO",K846-VLOOKUP(B846,Ejercicios!$J$2:$K$4,2)," ")</f>
        <v xml:space="preserve"> </v>
      </c>
    </row>
    <row r="847" spans="1:12" x14ac:dyDescent="0.25">
      <c r="A847" t="s">
        <v>1168</v>
      </c>
      <c r="B847" t="s">
        <v>5</v>
      </c>
      <c r="C847" s="2">
        <v>41094</v>
      </c>
      <c r="D847" s="2">
        <v>41113</v>
      </c>
      <c r="F847" t="str">
        <f t="shared" si="77"/>
        <v>Dept2</v>
      </c>
      <c r="G847" s="10">
        <f>VLOOKUP(B847,Ejercicios!$J$2:$K$4,2)+C847</f>
        <v>41099</v>
      </c>
      <c r="H847" t="str">
        <f t="shared" si="78"/>
        <v>FUERA DE TIEMPO</v>
      </c>
      <c r="I847">
        <f t="shared" si="79"/>
        <v>2012</v>
      </c>
      <c r="J847">
        <f t="shared" si="80"/>
        <v>7</v>
      </c>
      <c r="K847">
        <f t="shared" si="81"/>
        <v>19</v>
      </c>
      <c r="L847">
        <f>IF(H847="FUERA DE TIEMPO",K847-VLOOKUP(B847,Ejercicios!$J$2:$K$4,2)," ")</f>
        <v>14</v>
      </c>
    </row>
    <row r="848" spans="1:12" x14ac:dyDescent="0.25">
      <c r="A848" t="s">
        <v>1169</v>
      </c>
      <c r="B848" t="s">
        <v>5</v>
      </c>
      <c r="C848" s="2" t="s">
        <v>177</v>
      </c>
      <c r="D848" s="2">
        <v>40976</v>
      </c>
      <c r="F848" t="str">
        <f t="shared" si="77"/>
        <v>Dept6</v>
      </c>
      <c r="G848" s="10">
        <f>VLOOKUP(B848,Ejercicios!$J$2:$K$4,2)+C848</f>
        <v>40961</v>
      </c>
      <c r="H848" t="str">
        <f t="shared" si="78"/>
        <v>FUERA DE TIEMPO</v>
      </c>
      <c r="I848">
        <f t="shared" si="79"/>
        <v>2012</v>
      </c>
      <c r="J848">
        <f t="shared" si="80"/>
        <v>2</v>
      </c>
      <c r="K848">
        <f t="shared" si="81"/>
        <v>20</v>
      </c>
      <c r="L848">
        <f>IF(H848="FUERA DE TIEMPO",K848-VLOOKUP(B848,Ejercicios!$J$2:$K$4,2)," ")</f>
        <v>15</v>
      </c>
    </row>
    <row r="849" spans="1:12" x14ac:dyDescent="0.25">
      <c r="A849" t="s">
        <v>1170</v>
      </c>
      <c r="B849" t="s">
        <v>5</v>
      </c>
      <c r="C849" s="2">
        <v>41215</v>
      </c>
      <c r="D849" s="2">
        <v>41243</v>
      </c>
      <c r="F849" t="str">
        <f t="shared" si="77"/>
        <v>Dept3</v>
      </c>
      <c r="G849" s="10">
        <f>VLOOKUP(B849,Ejercicios!$J$2:$K$4,2)+C849</f>
        <v>41220</v>
      </c>
      <c r="H849" t="str">
        <f t="shared" si="78"/>
        <v>FUERA DE TIEMPO</v>
      </c>
      <c r="I849">
        <f t="shared" si="79"/>
        <v>2012</v>
      </c>
      <c r="J849">
        <f t="shared" si="80"/>
        <v>11</v>
      </c>
      <c r="K849">
        <f t="shared" si="81"/>
        <v>28</v>
      </c>
      <c r="L849">
        <f>IF(H849="FUERA DE TIEMPO",K849-VLOOKUP(B849,Ejercicios!$J$2:$K$4,2)," ")</f>
        <v>23</v>
      </c>
    </row>
    <row r="850" spans="1:12" x14ac:dyDescent="0.25">
      <c r="A850" t="s">
        <v>1171</v>
      </c>
      <c r="B850" t="s">
        <v>8</v>
      </c>
      <c r="C850" s="2" t="s">
        <v>338</v>
      </c>
      <c r="D850" s="2">
        <v>41422</v>
      </c>
      <c r="F850" t="str">
        <f t="shared" si="77"/>
        <v>Dept3</v>
      </c>
      <c r="G850" s="10">
        <f>VLOOKUP(B850,Ejercicios!$J$2:$K$4,2)+C850</f>
        <v>41418</v>
      </c>
      <c r="H850" t="str">
        <f t="shared" si="78"/>
        <v>FUERA DE TIEMPO</v>
      </c>
      <c r="I850">
        <f t="shared" si="79"/>
        <v>2013</v>
      </c>
      <c r="J850">
        <f t="shared" si="80"/>
        <v>5</v>
      </c>
      <c r="K850">
        <f t="shared" si="81"/>
        <v>9</v>
      </c>
      <c r="L850">
        <f>IF(H850="FUERA DE TIEMPO",K850-VLOOKUP(B850,Ejercicios!$J$2:$K$4,2)," ")</f>
        <v>4</v>
      </c>
    </row>
    <row r="851" spans="1:12" x14ac:dyDescent="0.25">
      <c r="A851" t="s">
        <v>1172</v>
      </c>
      <c r="B851" t="s">
        <v>5</v>
      </c>
      <c r="C851" s="2">
        <v>40978</v>
      </c>
      <c r="D851" s="2">
        <v>41011</v>
      </c>
      <c r="F851" t="str">
        <f t="shared" si="77"/>
        <v>Dept4</v>
      </c>
      <c r="G851" s="10">
        <f>VLOOKUP(B851,Ejercicios!$J$2:$K$4,2)+C851</f>
        <v>40983</v>
      </c>
      <c r="H851" t="str">
        <f t="shared" si="78"/>
        <v>FUERA DE TIEMPO</v>
      </c>
      <c r="I851">
        <f t="shared" si="79"/>
        <v>2012</v>
      </c>
      <c r="J851">
        <f t="shared" si="80"/>
        <v>3</v>
      </c>
      <c r="K851">
        <f t="shared" si="81"/>
        <v>33</v>
      </c>
      <c r="L851">
        <f>IF(H851="FUERA DE TIEMPO",K851-VLOOKUP(B851,Ejercicios!$J$2:$K$4,2)," ")</f>
        <v>28</v>
      </c>
    </row>
    <row r="852" spans="1:12" x14ac:dyDescent="0.25">
      <c r="A852" t="s">
        <v>1173</v>
      </c>
      <c r="B852" t="s">
        <v>8</v>
      </c>
      <c r="C852" s="2">
        <v>41032</v>
      </c>
      <c r="D852" s="2">
        <v>41032</v>
      </c>
      <c r="F852" t="str">
        <f t="shared" si="77"/>
        <v>Dept5</v>
      </c>
      <c r="G852" s="10">
        <f>VLOOKUP(B852,Ejercicios!$J$2:$K$4,2)+C852</f>
        <v>41037</v>
      </c>
      <c r="H852" t="str">
        <f t="shared" si="78"/>
        <v>A TIEMPO</v>
      </c>
      <c r="I852">
        <f t="shared" si="79"/>
        <v>2012</v>
      </c>
      <c r="J852">
        <f t="shared" si="80"/>
        <v>5</v>
      </c>
      <c r="K852">
        <f t="shared" si="81"/>
        <v>0</v>
      </c>
      <c r="L852" t="str">
        <f>IF(H852="FUERA DE TIEMPO",K852-VLOOKUP(B852,Ejercicios!$J$2:$K$4,2)," ")</f>
        <v xml:space="preserve"> </v>
      </c>
    </row>
    <row r="853" spans="1:12" x14ac:dyDescent="0.25">
      <c r="A853" t="s">
        <v>1174</v>
      </c>
      <c r="B853" t="s">
        <v>7</v>
      </c>
      <c r="C853" s="2">
        <v>40941</v>
      </c>
      <c r="D853" s="2">
        <v>40958</v>
      </c>
      <c r="F853" t="str">
        <f t="shared" si="77"/>
        <v>Dept1</v>
      </c>
      <c r="G853" s="10">
        <f>VLOOKUP(B853,Ejercicios!$J$2:$K$4,2)+C853</f>
        <v>40956</v>
      </c>
      <c r="H853" t="str">
        <f t="shared" si="78"/>
        <v>FUERA DE TIEMPO</v>
      </c>
      <c r="I853">
        <f t="shared" si="79"/>
        <v>2012</v>
      </c>
      <c r="J853">
        <f t="shared" si="80"/>
        <v>2</v>
      </c>
      <c r="K853">
        <f t="shared" si="81"/>
        <v>17</v>
      </c>
      <c r="L853">
        <f>IF(H853="FUERA DE TIEMPO",K853-VLOOKUP(B853,Ejercicios!$J$2:$K$4,2)," ")</f>
        <v>2</v>
      </c>
    </row>
    <row r="854" spans="1:12" x14ac:dyDescent="0.25">
      <c r="A854" t="s">
        <v>1175</v>
      </c>
      <c r="B854" t="s">
        <v>7</v>
      </c>
      <c r="C854" s="2">
        <v>41558</v>
      </c>
      <c r="D854" s="2">
        <v>41560</v>
      </c>
      <c r="F854" t="str">
        <f t="shared" si="77"/>
        <v>Dept1</v>
      </c>
      <c r="G854" s="10">
        <f>VLOOKUP(B854,Ejercicios!$J$2:$K$4,2)+C854</f>
        <v>41573</v>
      </c>
      <c r="H854" t="str">
        <f t="shared" si="78"/>
        <v>A TIEMPO</v>
      </c>
      <c r="I854">
        <f t="shared" si="79"/>
        <v>2013</v>
      </c>
      <c r="J854">
        <f t="shared" si="80"/>
        <v>10</v>
      </c>
      <c r="K854">
        <f t="shared" si="81"/>
        <v>2</v>
      </c>
      <c r="L854" t="str">
        <f>IF(H854="FUERA DE TIEMPO",K854-VLOOKUP(B854,Ejercicios!$J$2:$K$4,2)," ")</f>
        <v xml:space="preserve"> </v>
      </c>
    </row>
    <row r="855" spans="1:12" x14ac:dyDescent="0.25">
      <c r="A855" t="s">
        <v>1176</v>
      </c>
      <c r="B855" t="s">
        <v>5</v>
      </c>
      <c r="C855" s="2" t="s">
        <v>123</v>
      </c>
      <c r="D855" s="2">
        <v>41629</v>
      </c>
      <c r="F855" t="str">
        <f t="shared" si="77"/>
        <v>Dept6</v>
      </c>
      <c r="G855" s="10">
        <f>VLOOKUP(B855,Ejercicios!$J$2:$K$4,2)+C855</f>
        <v>41608</v>
      </c>
      <c r="H855" t="str">
        <f t="shared" si="78"/>
        <v>FUERA DE TIEMPO</v>
      </c>
      <c r="I855">
        <f t="shared" si="79"/>
        <v>2013</v>
      </c>
      <c r="J855">
        <f t="shared" si="80"/>
        <v>11</v>
      </c>
      <c r="K855">
        <f t="shared" si="81"/>
        <v>26</v>
      </c>
      <c r="L855">
        <f>IF(H855="FUERA DE TIEMPO",K855-VLOOKUP(B855,Ejercicios!$J$2:$K$4,2)," ")</f>
        <v>21</v>
      </c>
    </row>
    <row r="856" spans="1:12" x14ac:dyDescent="0.25">
      <c r="A856" t="s">
        <v>1177</v>
      </c>
      <c r="B856" t="s">
        <v>5</v>
      </c>
      <c r="C856" s="2">
        <v>41161</v>
      </c>
      <c r="D856" s="2">
        <v>41164</v>
      </c>
      <c r="F856" t="str">
        <f t="shared" si="77"/>
        <v>Dept6</v>
      </c>
      <c r="G856" s="10">
        <f>VLOOKUP(B856,Ejercicios!$J$2:$K$4,2)+C856</f>
        <v>41166</v>
      </c>
      <c r="H856" t="str">
        <f t="shared" si="78"/>
        <v>A TIEMPO</v>
      </c>
      <c r="I856">
        <f t="shared" si="79"/>
        <v>2012</v>
      </c>
      <c r="J856">
        <f t="shared" si="80"/>
        <v>9</v>
      </c>
      <c r="K856">
        <f t="shared" si="81"/>
        <v>3</v>
      </c>
      <c r="L856" t="str">
        <f>IF(H856="FUERA DE TIEMPO",K856-VLOOKUP(B856,Ejercicios!$J$2:$K$4,2)," ")</f>
        <v xml:space="preserve"> </v>
      </c>
    </row>
    <row r="857" spans="1:12" x14ac:dyDescent="0.25">
      <c r="A857" t="s">
        <v>1178</v>
      </c>
      <c r="B857" t="s">
        <v>7</v>
      </c>
      <c r="C857" s="1" t="s">
        <v>246</v>
      </c>
      <c r="D857" s="2">
        <v>41262</v>
      </c>
      <c r="F857" t="str">
        <f t="shared" si="77"/>
        <v>Dept1</v>
      </c>
      <c r="G857" s="10">
        <f>VLOOKUP(B857,Ejercicios!$J$2:$K$4,2)+C857</f>
        <v>41273</v>
      </c>
      <c r="H857" t="str">
        <f t="shared" si="78"/>
        <v>A TIEMPO</v>
      </c>
      <c r="I857">
        <f t="shared" si="79"/>
        <v>2012</v>
      </c>
      <c r="J857">
        <f t="shared" si="80"/>
        <v>12</v>
      </c>
      <c r="K857">
        <f t="shared" si="81"/>
        <v>4</v>
      </c>
      <c r="L857" t="str">
        <f>IF(H857="FUERA DE TIEMPO",K857-VLOOKUP(B857,Ejercicios!$J$2:$K$4,2)," ")</f>
        <v xml:space="preserve"> </v>
      </c>
    </row>
    <row r="858" spans="1:12" x14ac:dyDescent="0.25">
      <c r="A858" t="s">
        <v>1179</v>
      </c>
      <c r="B858" t="s">
        <v>7</v>
      </c>
      <c r="C858" s="2" t="s">
        <v>1180</v>
      </c>
      <c r="D858" s="2">
        <v>41225</v>
      </c>
      <c r="F858" t="str">
        <f t="shared" si="77"/>
        <v>Dept6</v>
      </c>
      <c r="G858" s="10">
        <f>VLOOKUP(B858,Ejercicios!$J$2:$K$4,2)+C858</f>
        <v>41226</v>
      </c>
      <c r="H858" t="str">
        <f t="shared" si="78"/>
        <v>A TIEMPO</v>
      </c>
      <c r="I858">
        <f t="shared" si="79"/>
        <v>2012</v>
      </c>
      <c r="J858">
        <f t="shared" si="80"/>
        <v>10</v>
      </c>
      <c r="K858">
        <f t="shared" si="81"/>
        <v>14</v>
      </c>
      <c r="L858" t="str">
        <f>IF(H858="FUERA DE TIEMPO",K858-VLOOKUP(B858,Ejercicios!$J$2:$K$4,2)," ")</f>
        <v xml:space="preserve"> </v>
      </c>
    </row>
    <row r="859" spans="1:12" x14ac:dyDescent="0.25">
      <c r="A859" t="s">
        <v>1181</v>
      </c>
      <c r="B859" t="s">
        <v>8</v>
      </c>
      <c r="C859" s="2">
        <v>41219</v>
      </c>
      <c r="D859" s="2">
        <v>41221</v>
      </c>
      <c r="F859" t="str">
        <f t="shared" si="77"/>
        <v>Dept2</v>
      </c>
      <c r="G859" s="10">
        <f>VLOOKUP(B859,Ejercicios!$J$2:$K$4,2)+C859</f>
        <v>41224</v>
      </c>
      <c r="H859" t="str">
        <f t="shared" si="78"/>
        <v>A TIEMPO</v>
      </c>
      <c r="I859">
        <f t="shared" si="79"/>
        <v>2012</v>
      </c>
      <c r="J859">
        <f t="shared" si="80"/>
        <v>11</v>
      </c>
      <c r="K859">
        <f t="shared" si="81"/>
        <v>2</v>
      </c>
      <c r="L859" t="str">
        <f>IF(H859="FUERA DE TIEMPO",K859-VLOOKUP(B859,Ejercicios!$J$2:$K$4,2)," ")</f>
        <v xml:space="preserve"> </v>
      </c>
    </row>
    <row r="860" spans="1:12" x14ac:dyDescent="0.25">
      <c r="A860" t="s">
        <v>1182</v>
      </c>
      <c r="B860" t="s">
        <v>8</v>
      </c>
      <c r="C860" s="2">
        <v>41519</v>
      </c>
      <c r="D860" s="2">
        <v>41529</v>
      </c>
      <c r="F860" t="str">
        <f t="shared" si="77"/>
        <v>Dept6</v>
      </c>
      <c r="G860" s="10">
        <f>VLOOKUP(B860,Ejercicios!$J$2:$K$4,2)+C860</f>
        <v>41524</v>
      </c>
      <c r="H860" t="str">
        <f t="shared" si="78"/>
        <v>FUERA DE TIEMPO</v>
      </c>
      <c r="I860">
        <f t="shared" si="79"/>
        <v>2013</v>
      </c>
      <c r="J860">
        <f t="shared" si="80"/>
        <v>9</v>
      </c>
      <c r="K860">
        <f t="shared" si="81"/>
        <v>10</v>
      </c>
      <c r="L860">
        <f>IF(H860="FUERA DE TIEMPO",K860-VLOOKUP(B860,Ejercicios!$J$2:$K$4,2)," ")</f>
        <v>5</v>
      </c>
    </row>
    <row r="861" spans="1:12" x14ac:dyDescent="0.25">
      <c r="A861" t="s">
        <v>1183</v>
      </c>
      <c r="B861" t="s">
        <v>7</v>
      </c>
      <c r="C861" s="2">
        <v>41102</v>
      </c>
      <c r="D861" s="2">
        <v>41105</v>
      </c>
      <c r="F861" t="str">
        <f t="shared" si="77"/>
        <v>Dept1</v>
      </c>
      <c r="G861" s="10">
        <f>VLOOKUP(B861,Ejercicios!$J$2:$K$4,2)+C861</f>
        <v>41117</v>
      </c>
      <c r="H861" t="str">
        <f t="shared" si="78"/>
        <v>A TIEMPO</v>
      </c>
      <c r="I861">
        <f t="shared" si="79"/>
        <v>2012</v>
      </c>
      <c r="J861">
        <f t="shared" si="80"/>
        <v>7</v>
      </c>
      <c r="K861">
        <f t="shared" si="81"/>
        <v>3</v>
      </c>
      <c r="L861" t="str">
        <f>IF(H861="FUERA DE TIEMPO",K861-VLOOKUP(B861,Ejercicios!$J$2:$K$4,2)," ")</f>
        <v xml:space="preserve"> </v>
      </c>
    </row>
    <row r="862" spans="1:12" x14ac:dyDescent="0.25">
      <c r="A862" t="s">
        <v>1184</v>
      </c>
      <c r="B862" t="s">
        <v>8</v>
      </c>
      <c r="C862" s="1" t="s">
        <v>75</v>
      </c>
      <c r="D862" s="2">
        <v>41154</v>
      </c>
      <c r="F862" t="str">
        <f t="shared" si="77"/>
        <v>Dept1</v>
      </c>
      <c r="G862" s="10">
        <f>VLOOKUP(B862,Ejercicios!$J$2:$K$4,2)+C862</f>
        <v>41156</v>
      </c>
      <c r="H862" t="str">
        <f t="shared" si="78"/>
        <v>A TIEMPO</v>
      </c>
      <c r="I862">
        <f t="shared" si="79"/>
        <v>2012</v>
      </c>
      <c r="J862">
        <f t="shared" si="80"/>
        <v>8</v>
      </c>
      <c r="K862">
        <f t="shared" si="81"/>
        <v>3</v>
      </c>
      <c r="L862" t="str">
        <f>IF(H862="FUERA DE TIEMPO",K862-VLOOKUP(B862,Ejercicios!$J$2:$K$4,2)," ")</f>
        <v xml:space="preserve"> </v>
      </c>
    </row>
    <row r="863" spans="1:12" x14ac:dyDescent="0.25">
      <c r="A863" t="s">
        <v>1185</v>
      </c>
      <c r="B863" t="s">
        <v>8</v>
      </c>
      <c r="C863" s="1" t="s">
        <v>245</v>
      </c>
      <c r="D863" s="2">
        <v>41105</v>
      </c>
      <c r="F863" t="str">
        <f t="shared" si="77"/>
        <v>Dept3</v>
      </c>
      <c r="G863" s="10">
        <f>VLOOKUP(B863,Ejercicios!$J$2:$K$4,2)+C863</f>
        <v>41094</v>
      </c>
      <c r="H863" t="str">
        <f t="shared" si="78"/>
        <v>FUERA DE TIEMPO</v>
      </c>
      <c r="I863">
        <f t="shared" si="79"/>
        <v>2012</v>
      </c>
      <c r="J863">
        <f t="shared" si="80"/>
        <v>6</v>
      </c>
      <c r="K863">
        <f t="shared" si="81"/>
        <v>16</v>
      </c>
      <c r="L863">
        <f>IF(H863="FUERA DE TIEMPO",K863-VLOOKUP(B863,Ejercicios!$J$2:$K$4,2)," ")</f>
        <v>11</v>
      </c>
    </row>
    <row r="864" spans="1:12" x14ac:dyDescent="0.25">
      <c r="A864" t="s">
        <v>1186</v>
      </c>
      <c r="B864" t="s">
        <v>5</v>
      </c>
      <c r="C864" s="2" t="s">
        <v>221</v>
      </c>
      <c r="D864" s="2">
        <v>41298</v>
      </c>
      <c r="F864" t="str">
        <f t="shared" si="77"/>
        <v>Dept3</v>
      </c>
      <c r="G864" s="10">
        <f>VLOOKUP(B864,Ejercicios!$J$2:$K$4,2)+C864</f>
        <v>41303</v>
      </c>
      <c r="H864" t="str">
        <f t="shared" si="78"/>
        <v>A TIEMPO</v>
      </c>
      <c r="I864">
        <f t="shared" si="79"/>
        <v>2013</v>
      </c>
      <c r="J864">
        <f t="shared" si="80"/>
        <v>1</v>
      </c>
      <c r="K864">
        <f t="shared" si="81"/>
        <v>0</v>
      </c>
      <c r="L864" t="str">
        <f>IF(H864="FUERA DE TIEMPO",K864-VLOOKUP(B864,Ejercicios!$J$2:$K$4,2)," ")</f>
        <v xml:space="preserve"> </v>
      </c>
    </row>
    <row r="865" spans="1:12" x14ac:dyDescent="0.25">
      <c r="A865" t="s">
        <v>1187</v>
      </c>
      <c r="B865" t="s">
        <v>5</v>
      </c>
      <c r="C865" s="2">
        <v>41620</v>
      </c>
      <c r="D865" s="2">
        <v>41637</v>
      </c>
      <c r="F865" t="str">
        <f t="shared" si="77"/>
        <v>Dept4</v>
      </c>
      <c r="G865" s="10">
        <f>VLOOKUP(B865,Ejercicios!$J$2:$K$4,2)+C865</f>
        <v>41625</v>
      </c>
      <c r="H865" t="str">
        <f t="shared" si="78"/>
        <v>FUERA DE TIEMPO</v>
      </c>
      <c r="I865">
        <f t="shared" si="79"/>
        <v>2013</v>
      </c>
      <c r="J865">
        <f t="shared" si="80"/>
        <v>12</v>
      </c>
      <c r="K865">
        <f t="shared" si="81"/>
        <v>17</v>
      </c>
      <c r="L865">
        <f>IF(H865="FUERA DE TIEMPO",K865-VLOOKUP(B865,Ejercicios!$J$2:$K$4,2)," ")</f>
        <v>12</v>
      </c>
    </row>
    <row r="866" spans="1:12" x14ac:dyDescent="0.25">
      <c r="A866" t="s">
        <v>1188</v>
      </c>
      <c r="B866" t="s">
        <v>8</v>
      </c>
      <c r="C866" s="2" t="s">
        <v>217</v>
      </c>
      <c r="D866" s="2">
        <v>41324</v>
      </c>
      <c r="F866" t="str">
        <f t="shared" si="77"/>
        <v>Dept2</v>
      </c>
      <c r="G866" s="10">
        <f>VLOOKUP(B866,Ejercicios!$J$2:$K$4,2)+C866</f>
        <v>41324</v>
      </c>
      <c r="H866" t="str">
        <f t="shared" si="78"/>
        <v>A TIEMPO</v>
      </c>
      <c r="I866">
        <f t="shared" si="79"/>
        <v>2013</v>
      </c>
      <c r="J866">
        <f t="shared" si="80"/>
        <v>2</v>
      </c>
      <c r="K866">
        <f t="shared" si="81"/>
        <v>5</v>
      </c>
      <c r="L866" t="str">
        <f>IF(H866="FUERA DE TIEMPO",K866-VLOOKUP(B866,Ejercicios!$J$2:$K$4,2)," ")</f>
        <v xml:space="preserve"> </v>
      </c>
    </row>
    <row r="867" spans="1:12" x14ac:dyDescent="0.25">
      <c r="A867" t="s">
        <v>1189</v>
      </c>
      <c r="B867" t="s">
        <v>8</v>
      </c>
      <c r="C867" s="1" t="s">
        <v>257</v>
      </c>
      <c r="D867" s="2">
        <v>41373</v>
      </c>
      <c r="F867" t="str">
        <f t="shared" si="77"/>
        <v>Dept3</v>
      </c>
      <c r="G867" s="10">
        <f>VLOOKUP(B867,Ejercicios!$J$2:$K$4,2)+C867</f>
        <v>41361</v>
      </c>
      <c r="H867" t="str">
        <f t="shared" si="78"/>
        <v>FUERA DE TIEMPO</v>
      </c>
      <c r="I867">
        <f t="shared" si="79"/>
        <v>2013</v>
      </c>
      <c r="J867">
        <f t="shared" si="80"/>
        <v>3</v>
      </c>
      <c r="K867">
        <f t="shared" si="81"/>
        <v>17</v>
      </c>
      <c r="L867">
        <f>IF(H867="FUERA DE TIEMPO",K867-VLOOKUP(B867,Ejercicios!$J$2:$K$4,2)," ")</f>
        <v>12</v>
      </c>
    </row>
    <row r="868" spans="1:12" x14ac:dyDescent="0.25">
      <c r="A868" t="s">
        <v>1190</v>
      </c>
      <c r="B868" t="s">
        <v>5</v>
      </c>
      <c r="C868" s="2" t="s">
        <v>312</v>
      </c>
      <c r="D868" s="2">
        <v>41047</v>
      </c>
      <c r="F868" t="str">
        <f t="shared" si="77"/>
        <v>Dept2</v>
      </c>
      <c r="G868" s="10">
        <f>VLOOKUP(B868,Ejercicios!$J$2:$K$4,2)+C868</f>
        <v>41051</v>
      </c>
      <c r="H868" t="str">
        <f t="shared" si="78"/>
        <v>A TIEMPO</v>
      </c>
      <c r="I868">
        <f t="shared" si="79"/>
        <v>2012</v>
      </c>
      <c r="J868">
        <f t="shared" si="80"/>
        <v>5</v>
      </c>
      <c r="K868">
        <f t="shared" si="81"/>
        <v>1</v>
      </c>
      <c r="L868" t="str">
        <f>IF(H868="FUERA DE TIEMPO",K868-VLOOKUP(B868,Ejercicios!$J$2:$K$4,2)," ")</f>
        <v xml:space="preserve"> </v>
      </c>
    </row>
    <row r="869" spans="1:12" x14ac:dyDescent="0.25">
      <c r="A869" t="s">
        <v>1191</v>
      </c>
      <c r="B869" t="s">
        <v>5</v>
      </c>
      <c r="C869" s="2" t="s">
        <v>260</v>
      </c>
      <c r="D869" s="2">
        <v>41454</v>
      </c>
      <c r="F869" t="str">
        <f t="shared" si="77"/>
        <v>Dept3</v>
      </c>
      <c r="G869" s="10">
        <f>VLOOKUP(B869,Ejercicios!$J$2:$K$4,2)+C869</f>
        <v>41458</v>
      </c>
      <c r="H869" t="str">
        <f t="shared" si="78"/>
        <v>A TIEMPO</v>
      </c>
      <c r="I869">
        <f t="shared" si="79"/>
        <v>2013</v>
      </c>
      <c r="J869">
        <f t="shared" si="80"/>
        <v>6</v>
      </c>
      <c r="K869">
        <f t="shared" si="81"/>
        <v>1</v>
      </c>
      <c r="L869" t="str">
        <f>IF(H869="FUERA DE TIEMPO",K869-VLOOKUP(B869,Ejercicios!$J$2:$K$4,2)," ")</f>
        <v xml:space="preserve"> </v>
      </c>
    </row>
    <row r="870" spans="1:12" x14ac:dyDescent="0.25">
      <c r="A870" t="s">
        <v>1192</v>
      </c>
      <c r="B870" t="s">
        <v>8</v>
      </c>
      <c r="C870" s="2">
        <v>41011</v>
      </c>
      <c r="D870" s="2">
        <v>41012</v>
      </c>
      <c r="F870" t="str">
        <f t="shared" si="77"/>
        <v>Dept3</v>
      </c>
      <c r="G870" s="10">
        <f>VLOOKUP(B870,Ejercicios!$J$2:$K$4,2)+C870</f>
        <v>41016</v>
      </c>
      <c r="H870" t="str">
        <f t="shared" si="78"/>
        <v>A TIEMPO</v>
      </c>
      <c r="I870">
        <f t="shared" si="79"/>
        <v>2012</v>
      </c>
      <c r="J870">
        <f t="shared" si="80"/>
        <v>4</v>
      </c>
      <c r="K870">
        <f t="shared" si="81"/>
        <v>1</v>
      </c>
      <c r="L870" t="str">
        <f>IF(H870="FUERA DE TIEMPO",K870-VLOOKUP(B870,Ejercicios!$J$2:$K$4,2)," ")</f>
        <v xml:space="preserve"> </v>
      </c>
    </row>
    <row r="871" spans="1:12" x14ac:dyDescent="0.25">
      <c r="A871" t="s">
        <v>1193</v>
      </c>
      <c r="B871" t="s">
        <v>5</v>
      </c>
      <c r="C871" s="2" t="s">
        <v>180</v>
      </c>
      <c r="D871" s="2">
        <v>41573</v>
      </c>
      <c r="F871" t="str">
        <f t="shared" si="77"/>
        <v>Dept5</v>
      </c>
      <c r="G871" s="10">
        <f>VLOOKUP(B871,Ejercicios!$J$2:$K$4,2)+C871</f>
        <v>41569</v>
      </c>
      <c r="H871" t="str">
        <f t="shared" si="78"/>
        <v>FUERA DE TIEMPO</v>
      </c>
      <c r="I871">
        <f t="shared" si="79"/>
        <v>2013</v>
      </c>
      <c r="J871">
        <f t="shared" si="80"/>
        <v>10</v>
      </c>
      <c r="K871">
        <f t="shared" si="81"/>
        <v>9</v>
      </c>
      <c r="L871">
        <f>IF(H871="FUERA DE TIEMPO",K871-VLOOKUP(B871,Ejercicios!$J$2:$K$4,2)," ")</f>
        <v>4</v>
      </c>
    </row>
    <row r="872" spans="1:12" x14ac:dyDescent="0.25">
      <c r="A872" t="s">
        <v>1194</v>
      </c>
      <c r="B872" t="s">
        <v>5</v>
      </c>
      <c r="C872" s="2" t="s">
        <v>146</v>
      </c>
      <c r="D872" s="2">
        <v>41519</v>
      </c>
      <c r="F872" t="str">
        <f t="shared" si="77"/>
        <v>Dept1</v>
      </c>
      <c r="G872" s="10">
        <f>VLOOKUP(B872,Ejercicios!$J$2:$K$4,2)+C872</f>
        <v>41521</v>
      </c>
      <c r="H872" t="str">
        <f t="shared" si="78"/>
        <v>A TIEMPO</v>
      </c>
      <c r="I872">
        <f t="shared" si="79"/>
        <v>2013</v>
      </c>
      <c r="J872">
        <f t="shared" si="80"/>
        <v>8</v>
      </c>
      <c r="K872">
        <f t="shared" si="81"/>
        <v>3</v>
      </c>
      <c r="L872" t="str">
        <f>IF(H872="FUERA DE TIEMPO",K872-VLOOKUP(B872,Ejercicios!$J$2:$K$4,2)," ")</f>
        <v xml:space="preserve"> </v>
      </c>
    </row>
    <row r="873" spans="1:12" x14ac:dyDescent="0.25">
      <c r="A873" t="s">
        <v>1195</v>
      </c>
      <c r="B873" t="s">
        <v>8</v>
      </c>
      <c r="C873" s="2" t="s">
        <v>121</v>
      </c>
      <c r="D873" s="2">
        <v>41088</v>
      </c>
      <c r="F873" t="str">
        <f t="shared" si="77"/>
        <v>Dept6</v>
      </c>
      <c r="G873" s="10">
        <f>VLOOKUP(B873,Ejercicios!$J$2:$K$4,2)+C873</f>
        <v>41090</v>
      </c>
      <c r="H873" t="str">
        <f t="shared" si="78"/>
        <v>A TIEMPO</v>
      </c>
      <c r="I873">
        <f t="shared" si="79"/>
        <v>2012</v>
      </c>
      <c r="J873">
        <f t="shared" si="80"/>
        <v>6</v>
      </c>
      <c r="K873">
        <f t="shared" si="81"/>
        <v>3</v>
      </c>
      <c r="L873" t="str">
        <f>IF(H873="FUERA DE TIEMPO",K873-VLOOKUP(B873,Ejercicios!$J$2:$K$4,2)," ")</f>
        <v xml:space="preserve"> </v>
      </c>
    </row>
    <row r="874" spans="1:12" x14ac:dyDescent="0.25">
      <c r="A874" t="s">
        <v>1196</v>
      </c>
      <c r="B874" t="s">
        <v>7</v>
      </c>
      <c r="C874" s="2" t="s">
        <v>80</v>
      </c>
      <c r="D874" s="2">
        <v>41180</v>
      </c>
      <c r="F874" t="str">
        <f t="shared" si="77"/>
        <v>Dept5</v>
      </c>
      <c r="G874" s="10">
        <f>VLOOKUP(B874,Ejercicios!$J$2:$K$4,2)+C874</f>
        <v>41191</v>
      </c>
      <c r="H874" t="str">
        <f t="shared" si="78"/>
        <v>A TIEMPO</v>
      </c>
      <c r="I874">
        <f t="shared" si="79"/>
        <v>2012</v>
      </c>
      <c r="J874">
        <f t="shared" si="80"/>
        <v>9</v>
      </c>
      <c r="K874">
        <f t="shared" si="81"/>
        <v>4</v>
      </c>
      <c r="L874" t="str">
        <f>IF(H874="FUERA DE TIEMPO",K874-VLOOKUP(B874,Ejercicios!$J$2:$K$4,2)," ")</f>
        <v xml:space="preserve"> </v>
      </c>
    </row>
    <row r="875" spans="1:12" x14ac:dyDescent="0.25">
      <c r="A875" t="s">
        <v>1197</v>
      </c>
      <c r="B875" t="s">
        <v>5</v>
      </c>
      <c r="C875" s="2" t="s">
        <v>129</v>
      </c>
      <c r="D875" s="2">
        <v>41091</v>
      </c>
      <c r="F875" t="str">
        <f t="shared" si="77"/>
        <v>Dept6</v>
      </c>
      <c r="G875" s="10">
        <f>VLOOKUP(B875,Ejercicios!$J$2:$K$4,2)+C875</f>
        <v>41093</v>
      </c>
      <c r="H875" t="str">
        <f t="shared" si="78"/>
        <v>A TIEMPO</v>
      </c>
      <c r="I875">
        <f t="shared" si="79"/>
        <v>2012</v>
      </c>
      <c r="J875">
        <f t="shared" si="80"/>
        <v>6</v>
      </c>
      <c r="K875">
        <f t="shared" si="81"/>
        <v>3</v>
      </c>
      <c r="L875" t="str">
        <f>IF(H875="FUERA DE TIEMPO",K875-VLOOKUP(B875,Ejercicios!$J$2:$K$4,2)," ")</f>
        <v xml:space="preserve"> </v>
      </c>
    </row>
    <row r="876" spans="1:12" x14ac:dyDescent="0.25">
      <c r="A876" t="s">
        <v>1198</v>
      </c>
      <c r="B876" t="s">
        <v>7</v>
      </c>
      <c r="C876" s="2">
        <v>41187</v>
      </c>
      <c r="D876" s="2">
        <v>41187</v>
      </c>
      <c r="F876" t="str">
        <f t="shared" si="77"/>
        <v>Dept2</v>
      </c>
      <c r="G876" s="10">
        <f>VLOOKUP(B876,Ejercicios!$J$2:$K$4,2)+C876</f>
        <v>41202</v>
      </c>
      <c r="H876" t="str">
        <f t="shared" si="78"/>
        <v>A TIEMPO</v>
      </c>
      <c r="I876">
        <f t="shared" si="79"/>
        <v>2012</v>
      </c>
      <c r="J876">
        <f t="shared" si="80"/>
        <v>10</v>
      </c>
      <c r="K876">
        <f t="shared" si="81"/>
        <v>0</v>
      </c>
      <c r="L876" t="str">
        <f>IF(H876="FUERA DE TIEMPO",K876-VLOOKUP(B876,Ejercicios!$J$2:$K$4,2)," ")</f>
        <v xml:space="preserve"> </v>
      </c>
    </row>
    <row r="877" spans="1:12" x14ac:dyDescent="0.25">
      <c r="A877" t="s">
        <v>1199</v>
      </c>
      <c r="B877" t="s">
        <v>5</v>
      </c>
      <c r="C877" s="2">
        <v>41280</v>
      </c>
      <c r="D877" s="2">
        <v>41280</v>
      </c>
      <c r="F877" t="str">
        <f t="shared" si="77"/>
        <v>Dept4</v>
      </c>
      <c r="G877" s="10">
        <f>VLOOKUP(B877,Ejercicios!$J$2:$K$4,2)+C877</f>
        <v>41285</v>
      </c>
      <c r="H877" t="str">
        <f t="shared" si="78"/>
        <v>A TIEMPO</v>
      </c>
      <c r="I877">
        <f t="shared" si="79"/>
        <v>2013</v>
      </c>
      <c r="J877">
        <f t="shared" si="80"/>
        <v>1</v>
      </c>
      <c r="K877">
        <f t="shared" si="81"/>
        <v>0</v>
      </c>
      <c r="L877" t="str">
        <f>IF(H877="FUERA DE TIEMPO",K877-VLOOKUP(B877,Ejercicios!$J$2:$K$4,2)," ")</f>
        <v xml:space="preserve"> </v>
      </c>
    </row>
    <row r="878" spans="1:12" x14ac:dyDescent="0.25">
      <c r="A878" t="s">
        <v>1200</v>
      </c>
      <c r="B878" t="s">
        <v>7</v>
      </c>
      <c r="C878" s="2" t="s">
        <v>15</v>
      </c>
      <c r="D878" s="2">
        <v>41243</v>
      </c>
      <c r="F878" t="str">
        <f t="shared" si="77"/>
        <v>Dept6</v>
      </c>
      <c r="G878" s="10">
        <f>VLOOKUP(B878,Ejercicios!$J$2:$K$4,2)+C878</f>
        <v>41256</v>
      </c>
      <c r="H878" t="str">
        <f t="shared" si="78"/>
        <v>A TIEMPO</v>
      </c>
      <c r="I878">
        <f t="shared" si="79"/>
        <v>2012</v>
      </c>
      <c r="J878">
        <f t="shared" si="80"/>
        <v>11</v>
      </c>
      <c r="K878">
        <f t="shared" si="81"/>
        <v>2</v>
      </c>
      <c r="L878" t="str">
        <f>IF(H878="FUERA DE TIEMPO",K878-VLOOKUP(B878,Ejercicios!$J$2:$K$4,2)," ")</f>
        <v xml:space="preserve"> </v>
      </c>
    </row>
    <row r="879" spans="1:12" x14ac:dyDescent="0.25">
      <c r="A879" t="s">
        <v>1201</v>
      </c>
      <c r="B879" t="s">
        <v>7</v>
      </c>
      <c r="C879" s="2">
        <v>41216</v>
      </c>
      <c r="D879" s="2">
        <v>41230</v>
      </c>
      <c r="F879" t="str">
        <f t="shared" si="77"/>
        <v>Dept2</v>
      </c>
      <c r="G879" s="10">
        <f>VLOOKUP(B879,Ejercicios!$J$2:$K$4,2)+C879</f>
        <v>41231</v>
      </c>
      <c r="H879" t="str">
        <f t="shared" si="78"/>
        <v>A TIEMPO</v>
      </c>
      <c r="I879">
        <f t="shared" si="79"/>
        <v>2012</v>
      </c>
      <c r="J879">
        <f t="shared" si="80"/>
        <v>11</v>
      </c>
      <c r="K879">
        <f t="shared" si="81"/>
        <v>14</v>
      </c>
      <c r="L879" t="str">
        <f>IF(H879="FUERA DE TIEMPO",K879-VLOOKUP(B879,Ejercicios!$J$2:$K$4,2)," ")</f>
        <v xml:space="preserve"> </v>
      </c>
    </row>
    <row r="880" spans="1:12" x14ac:dyDescent="0.25">
      <c r="A880" t="s">
        <v>1202</v>
      </c>
      <c r="B880" t="s">
        <v>5</v>
      </c>
      <c r="C880" s="1" t="s">
        <v>291</v>
      </c>
      <c r="D880" s="2">
        <v>40990</v>
      </c>
      <c r="F880" t="str">
        <f t="shared" si="77"/>
        <v>Dept1</v>
      </c>
      <c r="G880" s="10">
        <f>VLOOKUP(B880,Ejercicios!$J$2:$K$4,2)+C880</f>
        <v>40989</v>
      </c>
      <c r="H880" t="str">
        <f t="shared" si="78"/>
        <v>FUERA DE TIEMPO</v>
      </c>
      <c r="I880">
        <f t="shared" si="79"/>
        <v>2012</v>
      </c>
      <c r="J880">
        <f t="shared" si="80"/>
        <v>3</v>
      </c>
      <c r="K880">
        <f t="shared" si="81"/>
        <v>6</v>
      </c>
      <c r="L880">
        <f>IF(H880="FUERA DE TIEMPO",K880-VLOOKUP(B880,Ejercicios!$J$2:$K$4,2)," ")</f>
        <v>1</v>
      </c>
    </row>
    <row r="881" spans="1:12" x14ac:dyDescent="0.25">
      <c r="A881" t="s">
        <v>1203</v>
      </c>
      <c r="B881" t="s">
        <v>7</v>
      </c>
      <c r="C881" s="2">
        <v>41404</v>
      </c>
      <c r="D881" s="2">
        <v>41453</v>
      </c>
      <c r="F881" t="str">
        <f t="shared" si="77"/>
        <v>Dept3</v>
      </c>
      <c r="G881" s="10">
        <f>VLOOKUP(B881,Ejercicios!$J$2:$K$4,2)+C881</f>
        <v>41419</v>
      </c>
      <c r="H881" t="str">
        <f t="shared" si="78"/>
        <v>FUERA DE TIEMPO</v>
      </c>
      <c r="I881">
        <f t="shared" si="79"/>
        <v>2013</v>
      </c>
      <c r="J881">
        <f t="shared" si="80"/>
        <v>5</v>
      </c>
      <c r="K881">
        <f t="shared" si="81"/>
        <v>49</v>
      </c>
      <c r="L881">
        <f>IF(H881="FUERA DE TIEMPO",K881-VLOOKUP(B881,Ejercicios!$J$2:$K$4,2)," ")</f>
        <v>34</v>
      </c>
    </row>
    <row r="882" spans="1:12" x14ac:dyDescent="0.25">
      <c r="A882" t="s">
        <v>1204</v>
      </c>
      <c r="B882" t="s">
        <v>8</v>
      </c>
      <c r="C882" s="1" t="s">
        <v>203</v>
      </c>
      <c r="D882" s="2">
        <v>41020</v>
      </c>
      <c r="F882" t="str">
        <f t="shared" si="77"/>
        <v>Dept5</v>
      </c>
      <c r="G882" s="10">
        <f>VLOOKUP(B882,Ejercicios!$J$2:$K$4,2)+C882</f>
        <v>41022</v>
      </c>
      <c r="H882" t="str">
        <f t="shared" si="78"/>
        <v>A TIEMPO</v>
      </c>
      <c r="I882">
        <f t="shared" si="79"/>
        <v>2012</v>
      </c>
      <c r="J882">
        <f t="shared" si="80"/>
        <v>4</v>
      </c>
      <c r="K882">
        <f t="shared" si="81"/>
        <v>3</v>
      </c>
      <c r="L882" t="str">
        <f>IF(H882="FUERA DE TIEMPO",K882-VLOOKUP(B882,Ejercicios!$J$2:$K$4,2)," ")</f>
        <v xml:space="preserve"> </v>
      </c>
    </row>
    <row r="883" spans="1:12" x14ac:dyDescent="0.25">
      <c r="A883" t="s">
        <v>1205</v>
      </c>
      <c r="B883" t="s">
        <v>5</v>
      </c>
      <c r="C883" s="2" t="s">
        <v>49</v>
      </c>
      <c r="D883" s="2">
        <v>41099</v>
      </c>
      <c r="F883" t="str">
        <f t="shared" si="77"/>
        <v>Dept2</v>
      </c>
      <c r="G883" s="10">
        <f>VLOOKUP(B883,Ejercicios!$J$2:$K$4,2)+C883</f>
        <v>41095</v>
      </c>
      <c r="H883" t="str">
        <f t="shared" si="78"/>
        <v>FUERA DE TIEMPO</v>
      </c>
      <c r="I883">
        <f t="shared" si="79"/>
        <v>2012</v>
      </c>
      <c r="J883">
        <f t="shared" si="80"/>
        <v>6</v>
      </c>
      <c r="K883">
        <f t="shared" si="81"/>
        <v>9</v>
      </c>
      <c r="L883">
        <f>IF(H883="FUERA DE TIEMPO",K883-VLOOKUP(B883,Ejercicios!$J$2:$K$4,2)," ")</f>
        <v>4</v>
      </c>
    </row>
    <row r="884" spans="1:12" x14ac:dyDescent="0.25">
      <c r="A884" t="s">
        <v>1206</v>
      </c>
      <c r="B884" t="s">
        <v>5</v>
      </c>
      <c r="C884" s="2">
        <v>41463</v>
      </c>
      <c r="D884" s="2">
        <v>41466</v>
      </c>
      <c r="F884" t="str">
        <f t="shared" si="77"/>
        <v>Dept1</v>
      </c>
      <c r="G884" s="10">
        <f>VLOOKUP(B884,Ejercicios!$J$2:$K$4,2)+C884</f>
        <v>41468</v>
      </c>
      <c r="H884" t="str">
        <f t="shared" si="78"/>
        <v>A TIEMPO</v>
      </c>
      <c r="I884">
        <f t="shared" si="79"/>
        <v>2013</v>
      </c>
      <c r="J884">
        <f t="shared" si="80"/>
        <v>7</v>
      </c>
      <c r="K884">
        <f t="shared" si="81"/>
        <v>3</v>
      </c>
      <c r="L884" t="str">
        <f>IF(H884="FUERA DE TIEMPO",K884-VLOOKUP(B884,Ejercicios!$J$2:$K$4,2)," ")</f>
        <v xml:space="preserve"> </v>
      </c>
    </row>
    <row r="885" spans="1:12" x14ac:dyDescent="0.25">
      <c r="A885" t="s">
        <v>1207</v>
      </c>
      <c r="B885" t="s">
        <v>5</v>
      </c>
      <c r="C885" s="2" t="s">
        <v>267</v>
      </c>
      <c r="D885" s="2">
        <v>41575</v>
      </c>
      <c r="F885" t="str">
        <f t="shared" si="77"/>
        <v>Dept1</v>
      </c>
      <c r="G885" s="10">
        <f>VLOOKUP(B885,Ejercicios!$J$2:$K$4,2)+C885</f>
        <v>41576</v>
      </c>
      <c r="H885" t="str">
        <f t="shared" si="78"/>
        <v>A TIEMPO</v>
      </c>
      <c r="I885">
        <f t="shared" si="79"/>
        <v>2013</v>
      </c>
      <c r="J885">
        <f t="shared" si="80"/>
        <v>10</v>
      </c>
      <c r="K885">
        <f t="shared" si="81"/>
        <v>4</v>
      </c>
      <c r="L885" t="str">
        <f>IF(H885="FUERA DE TIEMPO",K885-VLOOKUP(B885,Ejercicios!$J$2:$K$4,2)," ")</f>
        <v xml:space="preserve"> </v>
      </c>
    </row>
    <row r="886" spans="1:12" x14ac:dyDescent="0.25">
      <c r="A886" t="s">
        <v>1208</v>
      </c>
      <c r="B886" t="s">
        <v>8</v>
      </c>
      <c r="C886" s="2">
        <v>41590</v>
      </c>
      <c r="D886" s="2">
        <v>41592</v>
      </c>
      <c r="F886" t="str">
        <f t="shared" si="77"/>
        <v>Dept6</v>
      </c>
      <c r="G886" s="10">
        <f>VLOOKUP(B886,Ejercicios!$J$2:$K$4,2)+C886</f>
        <v>41595</v>
      </c>
      <c r="H886" t="str">
        <f t="shared" si="78"/>
        <v>A TIEMPO</v>
      </c>
      <c r="I886">
        <f t="shared" si="79"/>
        <v>2013</v>
      </c>
      <c r="J886">
        <f t="shared" si="80"/>
        <v>11</v>
      </c>
      <c r="K886">
        <f t="shared" si="81"/>
        <v>2</v>
      </c>
      <c r="L886" t="str">
        <f>IF(H886="FUERA DE TIEMPO",K886-VLOOKUP(B886,Ejercicios!$J$2:$K$4,2)," ")</f>
        <v xml:space="preserve"> </v>
      </c>
    </row>
    <row r="887" spans="1:12" x14ac:dyDescent="0.25">
      <c r="A887" t="s">
        <v>1209</v>
      </c>
      <c r="B887" t="s">
        <v>8</v>
      </c>
      <c r="C887" s="2">
        <v>41521</v>
      </c>
      <c r="D887" s="2">
        <v>41562</v>
      </c>
      <c r="F887" t="str">
        <f t="shared" si="77"/>
        <v>Dept1</v>
      </c>
      <c r="G887" s="10">
        <f>VLOOKUP(B887,Ejercicios!$J$2:$K$4,2)+C887</f>
        <v>41526</v>
      </c>
      <c r="H887" t="str">
        <f t="shared" si="78"/>
        <v>FUERA DE TIEMPO</v>
      </c>
      <c r="I887">
        <f t="shared" si="79"/>
        <v>2013</v>
      </c>
      <c r="J887">
        <f t="shared" si="80"/>
        <v>9</v>
      </c>
      <c r="K887">
        <f t="shared" si="81"/>
        <v>41</v>
      </c>
      <c r="L887">
        <f>IF(H887="FUERA DE TIEMPO",K887-VLOOKUP(B887,Ejercicios!$J$2:$K$4,2)," ")</f>
        <v>36</v>
      </c>
    </row>
    <row r="888" spans="1:12" x14ac:dyDescent="0.25">
      <c r="A888" t="s">
        <v>1210</v>
      </c>
      <c r="B888" t="s">
        <v>7</v>
      </c>
      <c r="C888" s="1" t="s">
        <v>245</v>
      </c>
      <c r="D888" s="2">
        <v>41092</v>
      </c>
      <c r="F888" t="str">
        <f t="shared" si="77"/>
        <v>Dept2</v>
      </c>
      <c r="G888" s="10">
        <f>VLOOKUP(B888,Ejercicios!$J$2:$K$4,2)+C888</f>
        <v>41104</v>
      </c>
      <c r="H888" t="str">
        <f t="shared" si="78"/>
        <v>A TIEMPO</v>
      </c>
      <c r="I888">
        <f t="shared" si="79"/>
        <v>2012</v>
      </c>
      <c r="J888">
        <f t="shared" si="80"/>
        <v>6</v>
      </c>
      <c r="K888">
        <f t="shared" si="81"/>
        <v>3</v>
      </c>
      <c r="L888" t="str">
        <f>IF(H888="FUERA DE TIEMPO",K888-VLOOKUP(B888,Ejercicios!$J$2:$K$4,2)," ")</f>
        <v xml:space="preserve"> </v>
      </c>
    </row>
    <row r="889" spans="1:12" x14ac:dyDescent="0.25">
      <c r="A889" t="s">
        <v>1211</v>
      </c>
      <c r="B889" t="s">
        <v>8</v>
      </c>
      <c r="C889" s="2" t="s">
        <v>182</v>
      </c>
      <c r="D889" s="2">
        <v>41637</v>
      </c>
      <c r="F889" t="str">
        <f t="shared" si="77"/>
        <v>Dept1</v>
      </c>
      <c r="G889" s="10">
        <f>VLOOKUP(B889,Ejercicios!$J$2:$K$4,2)+C889</f>
        <v>41610</v>
      </c>
      <c r="H889" t="str">
        <f t="shared" si="78"/>
        <v>FUERA DE TIEMPO</v>
      </c>
      <c r="I889">
        <f t="shared" si="79"/>
        <v>2013</v>
      </c>
      <c r="J889">
        <f t="shared" si="80"/>
        <v>11</v>
      </c>
      <c r="K889">
        <f t="shared" si="81"/>
        <v>32</v>
      </c>
      <c r="L889">
        <f>IF(H889="FUERA DE TIEMPO",K889-VLOOKUP(B889,Ejercicios!$J$2:$K$4,2)," ")</f>
        <v>27</v>
      </c>
    </row>
    <row r="890" spans="1:12" x14ac:dyDescent="0.25">
      <c r="A890" t="s">
        <v>1212</v>
      </c>
      <c r="B890" t="s">
        <v>8</v>
      </c>
      <c r="C890" s="1" t="s">
        <v>228</v>
      </c>
      <c r="D890" s="2">
        <v>40976</v>
      </c>
      <c r="F890" t="str">
        <f t="shared" si="77"/>
        <v>Dept5</v>
      </c>
      <c r="G890" s="10">
        <f>VLOOKUP(B890,Ejercicios!$J$2:$K$4,2)+C890</f>
        <v>40941</v>
      </c>
      <c r="H890" t="str">
        <f t="shared" si="78"/>
        <v>FUERA DE TIEMPO</v>
      </c>
      <c r="I890">
        <f t="shared" si="79"/>
        <v>2012</v>
      </c>
      <c r="J890">
        <f t="shared" si="80"/>
        <v>1</v>
      </c>
      <c r="K890">
        <f t="shared" si="81"/>
        <v>40</v>
      </c>
      <c r="L890">
        <f>IF(H890="FUERA DE TIEMPO",K890-VLOOKUP(B890,Ejercicios!$J$2:$K$4,2)," ")</f>
        <v>35</v>
      </c>
    </row>
    <row r="891" spans="1:12" x14ac:dyDescent="0.25">
      <c r="A891" t="s">
        <v>1213</v>
      </c>
      <c r="B891" t="s">
        <v>5</v>
      </c>
      <c r="C891" s="2">
        <v>41395</v>
      </c>
      <c r="D891" s="2">
        <v>41399</v>
      </c>
      <c r="F891" t="str">
        <f t="shared" si="77"/>
        <v>Dept3</v>
      </c>
      <c r="G891" s="10">
        <f>VLOOKUP(B891,Ejercicios!$J$2:$K$4,2)+C891</f>
        <v>41400</v>
      </c>
      <c r="H891" t="str">
        <f t="shared" si="78"/>
        <v>A TIEMPO</v>
      </c>
      <c r="I891">
        <f t="shared" si="79"/>
        <v>2013</v>
      </c>
      <c r="J891">
        <f t="shared" si="80"/>
        <v>5</v>
      </c>
      <c r="K891">
        <f t="shared" si="81"/>
        <v>4</v>
      </c>
      <c r="L891" t="str">
        <f>IF(H891="FUERA DE TIEMPO",K891-VLOOKUP(B891,Ejercicios!$J$2:$K$4,2)," ")</f>
        <v xml:space="preserve"> </v>
      </c>
    </row>
    <row r="892" spans="1:12" x14ac:dyDescent="0.25">
      <c r="A892" t="s">
        <v>1214</v>
      </c>
      <c r="B892" t="s">
        <v>7</v>
      </c>
      <c r="C892" s="2" t="s">
        <v>105</v>
      </c>
      <c r="D892" s="2">
        <v>40996</v>
      </c>
      <c r="F892" t="str">
        <f t="shared" si="77"/>
        <v>Dept1</v>
      </c>
      <c r="G892" s="10">
        <f>VLOOKUP(B892,Ejercicios!$J$2:$K$4,2)+C892</f>
        <v>41005</v>
      </c>
      <c r="H892" t="str">
        <f t="shared" si="78"/>
        <v>A TIEMPO</v>
      </c>
      <c r="I892">
        <f t="shared" si="79"/>
        <v>2012</v>
      </c>
      <c r="J892">
        <f t="shared" si="80"/>
        <v>3</v>
      </c>
      <c r="K892">
        <f t="shared" si="81"/>
        <v>6</v>
      </c>
      <c r="L892" t="str">
        <f>IF(H892="FUERA DE TIEMPO",K892-VLOOKUP(B892,Ejercicios!$J$2:$K$4,2)," ")</f>
        <v xml:space="preserve"> </v>
      </c>
    </row>
    <row r="893" spans="1:12" x14ac:dyDescent="0.25">
      <c r="A893" t="s">
        <v>1215</v>
      </c>
      <c r="B893" t="s">
        <v>7</v>
      </c>
      <c r="C893" s="2">
        <v>41248</v>
      </c>
      <c r="D893" s="2">
        <v>41248</v>
      </c>
      <c r="F893" t="str">
        <f t="shared" si="77"/>
        <v>Dept5</v>
      </c>
      <c r="G893" s="10">
        <f>VLOOKUP(B893,Ejercicios!$J$2:$K$4,2)+C893</f>
        <v>41263</v>
      </c>
      <c r="H893" t="str">
        <f t="shared" si="78"/>
        <v>A TIEMPO</v>
      </c>
      <c r="I893">
        <f t="shared" si="79"/>
        <v>2012</v>
      </c>
      <c r="J893">
        <f t="shared" si="80"/>
        <v>12</v>
      </c>
      <c r="K893">
        <f t="shared" si="81"/>
        <v>0</v>
      </c>
      <c r="L893" t="str">
        <f>IF(H893="FUERA DE TIEMPO",K893-VLOOKUP(B893,Ejercicios!$J$2:$K$4,2)," ")</f>
        <v xml:space="preserve"> </v>
      </c>
    </row>
    <row r="894" spans="1:12" x14ac:dyDescent="0.25">
      <c r="A894" t="s">
        <v>1216</v>
      </c>
      <c r="B894" t="s">
        <v>5</v>
      </c>
      <c r="C894" s="2" t="s">
        <v>247</v>
      </c>
      <c r="D894" s="2">
        <v>41472</v>
      </c>
      <c r="F894" t="str">
        <f t="shared" si="77"/>
        <v>Dept5</v>
      </c>
      <c r="G894" s="10">
        <f>VLOOKUP(B894,Ejercicios!$J$2:$K$4,2)+C894</f>
        <v>41476</v>
      </c>
      <c r="H894" t="str">
        <f t="shared" si="78"/>
        <v>A TIEMPO</v>
      </c>
      <c r="I894">
        <f t="shared" si="79"/>
        <v>2013</v>
      </c>
      <c r="J894">
        <f t="shared" si="80"/>
        <v>7</v>
      </c>
      <c r="K894">
        <f t="shared" si="81"/>
        <v>1</v>
      </c>
      <c r="L894" t="str">
        <f>IF(H894="FUERA DE TIEMPO",K894-VLOOKUP(B894,Ejercicios!$J$2:$K$4,2)," ")</f>
        <v xml:space="preserve"> </v>
      </c>
    </row>
    <row r="895" spans="1:12" x14ac:dyDescent="0.25">
      <c r="A895" t="s">
        <v>1217</v>
      </c>
      <c r="B895" t="s">
        <v>5</v>
      </c>
      <c r="C895" s="2">
        <v>41005</v>
      </c>
      <c r="D895" s="2">
        <v>41007</v>
      </c>
      <c r="F895" t="str">
        <f t="shared" si="77"/>
        <v>Dept1</v>
      </c>
      <c r="G895" s="10">
        <f>VLOOKUP(B895,Ejercicios!$J$2:$K$4,2)+C895</f>
        <v>41010</v>
      </c>
      <c r="H895" t="str">
        <f t="shared" si="78"/>
        <v>A TIEMPO</v>
      </c>
      <c r="I895">
        <f t="shared" si="79"/>
        <v>2012</v>
      </c>
      <c r="J895">
        <f t="shared" si="80"/>
        <v>4</v>
      </c>
      <c r="K895">
        <f t="shared" si="81"/>
        <v>2</v>
      </c>
      <c r="L895" t="str">
        <f>IF(H895="FUERA DE TIEMPO",K895-VLOOKUP(B895,Ejercicios!$J$2:$K$4,2)," ")</f>
        <v xml:space="preserve"> </v>
      </c>
    </row>
    <row r="896" spans="1:12" x14ac:dyDescent="0.25">
      <c r="A896" t="s">
        <v>1218</v>
      </c>
      <c r="B896" t="s">
        <v>8</v>
      </c>
      <c r="C896" s="2" t="s">
        <v>189</v>
      </c>
      <c r="D896" s="2">
        <v>41356</v>
      </c>
      <c r="F896" t="str">
        <f t="shared" si="77"/>
        <v>Dept6</v>
      </c>
      <c r="G896" s="10">
        <f>VLOOKUP(B896,Ejercicios!$J$2:$K$4,2)+C896</f>
        <v>41356</v>
      </c>
      <c r="H896" t="str">
        <f t="shared" si="78"/>
        <v>A TIEMPO</v>
      </c>
      <c r="I896">
        <f t="shared" si="79"/>
        <v>2013</v>
      </c>
      <c r="J896">
        <f t="shared" si="80"/>
        <v>3</v>
      </c>
      <c r="K896">
        <f t="shared" si="81"/>
        <v>5</v>
      </c>
      <c r="L896" t="str">
        <f>IF(H896="FUERA DE TIEMPO",K896-VLOOKUP(B896,Ejercicios!$J$2:$K$4,2)," ")</f>
        <v xml:space="preserve"> </v>
      </c>
    </row>
    <row r="897" spans="1:12" x14ac:dyDescent="0.25">
      <c r="A897" t="s">
        <v>1219</v>
      </c>
      <c r="B897" t="s">
        <v>8</v>
      </c>
      <c r="C897" s="2">
        <v>41100</v>
      </c>
      <c r="D897" s="2">
        <v>41100</v>
      </c>
      <c r="F897" t="str">
        <f t="shared" si="77"/>
        <v>Dept3</v>
      </c>
      <c r="G897" s="10">
        <f>VLOOKUP(B897,Ejercicios!$J$2:$K$4,2)+C897</f>
        <v>41105</v>
      </c>
      <c r="H897" t="str">
        <f t="shared" si="78"/>
        <v>A TIEMPO</v>
      </c>
      <c r="I897">
        <f t="shared" si="79"/>
        <v>2012</v>
      </c>
      <c r="J897">
        <f t="shared" si="80"/>
        <v>7</v>
      </c>
      <c r="K897">
        <f t="shared" si="81"/>
        <v>0</v>
      </c>
      <c r="L897" t="str">
        <f>IF(H897="FUERA DE TIEMPO",K897-VLOOKUP(B897,Ejercicios!$J$2:$K$4,2)," ")</f>
        <v xml:space="preserve"> </v>
      </c>
    </row>
    <row r="898" spans="1:12" x14ac:dyDescent="0.25">
      <c r="A898" t="s">
        <v>1220</v>
      </c>
      <c r="B898" t="s">
        <v>7</v>
      </c>
      <c r="C898" s="2" t="s">
        <v>136</v>
      </c>
      <c r="D898" s="2">
        <v>41421</v>
      </c>
      <c r="F898" t="str">
        <f t="shared" si="77"/>
        <v>Dept5</v>
      </c>
      <c r="G898" s="10">
        <f>VLOOKUP(B898,Ejercicios!$J$2:$K$4,2)+C898</f>
        <v>41435</v>
      </c>
      <c r="H898" t="str">
        <f t="shared" si="78"/>
        <v>A TIEMPO</v>
      </c>
      <c r="I898">
        <f t="shared" si="79"/>
        <v>2013</v>
      </c>
      <c r="J898">
        <f t="shared" si="80"/>
        <v>5</v>
      </c>
      <c r="K898">
        <f t="shared" si="81"/>
        <v>1</v>
      </c>
      <c r="L898" t="str">
        <f>IF(H898="FUERA DE TIEMPO",K898-VLOOKUP(B898,Ejercicios!$J$2:$K$4,2)," ")</f>
        <v xml:space="preserve"> </v>
      </c>
    </row>
    <row r="899" spans="1:12" x14ac:dyDescent="0.25">
      <c r="A899" t="s">
        <v>1221</v>
      </c>
      <c r="B899" t="s">
        <v>7</v>
      </c>
      <c r="C899" s="2">
        <v>41314</v>
      </c>
      <c r="D899" s="2">
        <v>41325</v>
      </c>
      <c r="F899" t="str">
        <f t="shared" ref="F899:F962" si="82">LEFT(A899,5)</f>
        <v>Dept6</v>
      </c>
      <c r="G899" s="10">
        <f>VLOOKUP(B899,Ejercicios!$J$2:$K$4,2)+C899</f>
        <v>41329</v>
      </c>
      <c r="H899" t="str">
        <f t="shared" ref="H899:H962" si="83">IF(G899&gt;=D899,"A TIEMPO","FUERA DE TIEMPO")</f>
        <v>A TIEMPO</v>
      </c>
      <c r="I899">
        <f t="shared" ref="I899:I962" si="84">YEAR(C899)</f>
        <v>2013</v>
      </c>
      <c r="J899">
        <f t="shared" ref="J899:J962" si="85">MONTH(C899)</f>
        <v>2</v>
      </c>
      <c r="K899">
        <f t="shared" ref="K899:K962" si="86">D899-C899</f>
        <v>11</v>
      </c>
      <c r="L899" t="str">
        <f>IF(H899="FUERA DE TIEMPO",K899-VLOOKUP(B899,Ejercicios!$J$2:$K$4,2)," ")</f>
        <v xml:space="preserve"> </v>
      </c>
    </row>
    <row r="900" spans="1:12" x14ac:dyDescent="0.25">
      <c r="A900" t="s">
        <v>1222</v>
      </c>
      <c r="B900" t="s">
        <v>7</v>
      </c>
      <c r="C900" s="1" t="s">
        <v>119</v>
      </c>
      <c r="D900" s="2">
        <v>40984</v>
      </c>
      <c r="F900" t="str">
        <f t="shared" si="82"/>
        <v>Dept4</v>
      </c>
      <c r="G900" s="10">
        <f>VLOOKUP(B900,Ejercicios!$J$2:$K$4,2)+C900</f>
        <v>40975</v>
      </c>
      <c r="H900" t="str">
        <f t="shared" si="83"/>
        <v>FUERA DE TIEMPO</v>
      </c>
      <c r="I900">
        <f t="shared" si="84"/>
        <v>2012</v>
      </c>
      <c r="J900">
        <f t="shared" si="85"/>
        <v>2</v>
      </c>
      <c r="K900">
        <f t="shared" si="86"/>
        <v>24</v>
      </c>
      <c r="L900">
        <f>IF(H900="FUERA DE TIEMPO",K900-VLOOKUP(B900,Ejercicios!$J$2:$K$4,2)," ")</f>
        <v>9</v>
      </c>
    </row>
    <row r="901" spans="1:12" x14ac:dyDescent="0.25">
      <c r="A901" t="s">
        <v>1223</v>
      </c>
      <c r="B901" t="s">
        <v>8</v>
      </c>
      <c r="C901" s="2">
        <v>41216</v>
      </c>
      <c r="D901" s="2">
        <v>41220</v>
      </c>
      <c r="F901" t="str">
        <f t="shared" si="82"/>
        <v>Dept2</v>
      </c>
      <c r="G901" s="10">
        <f>VLOOKUP(B901,Ejercicios!$J$2:$K$4,2)+C901</f>
        <v>41221</v>
      </c>
      <c r="H901" t="str">
        <f t="shared" si="83"/>
        <v>A TIEMPO</v>
      </c>
      <c r="I901">
        <f t="shared" si="84"/>
        <v>2012</v>
      </c>
      <c r="J901">
        <f t="shared" si="85"/>
        <v>11</v>
      </c>
      <c r="K901">
        <f t="shared" si="86"/>
        <v>4</v>
      </c>
      <c r="L901" t="str">
        <f>IF(H901="FUERA DE TIEMPO",K901-VLOOKUP(B901,Ejercicios!$J$2:$K$4,2)," ")</f>
        <v xml:space="preserve"> </v>
      </c>
    </row>
    <row r="902" spans="1:12" x14ac:dyDescent="0.25">
      <c r="A902" t="s">
        <v>1224</v>
      </c>
      <c r="B902" t="s">
        <v>5</v>
      </c>
      <c r="C902" s="2">
        <v>41462</v>
      </c>
      <c r="D902" s="2">
        <v>41464</v>
      </c>
      <c r="F902" t="str">
        <f t="shared" si="82"/>
        <v>Dept4</v>
      </c>
      <c r="G902" s="10">
        <f>VLOOKUP(B902,Ejercicios!$J$2:$K$4,2)+C902</f>
        <v>41467</v>
      </c>
      <c r="H902" t="str">
        <f t="shared" si="83"/>
        <v>A TIEMPO</v>
      </c>
      <c r="I902">
        <f t="shared" si="84"/>
        <v>2013</v>
      </c>
      <c r="J902">
        <f t="shared" si="85"/>
        <v>7</v>
      </c>
      <c r="K902">
        <f t="shared" si="86"/>
        <v>2</v>
      </c>
      <c r="L902" t="str">
        <f>IF(H902="FUERA DE TIEMPO",K902-VLOOKUP(B902,Ejercicios!$J$2:$K$4,2)," ")</f>
        <v xml:space="preserve"> </v>
      </c>
    </row>
    <row r="903" spans="1:12" x14ac:dyDescent="0.25">
      <c r="A903" t="s">
        <v>1225</v>
      </c>
      <c r="B903" t="s">
        <v>8</v>
      </c>
      <c r="C903" s="1" t="s">
        <v>253</v>
      </c>
      <c r="D903" s="2">
        <v>41291</v>
      </c>
      <c r="F903" t="str">
        <f t="shared" si="82"/>
        <v>Dept1</v>
      </c>
      <c r="G903" s="10">
        <f>VLOOKUP(B903,Ejercicios!$J$2:$K$4,2)+C903</f>
        <v>41274</v>
      </c>
      <c r="H903" t="str">
        <f t="shared" si="83"/>
        <v>FUERA DE TIEMPO</v>
      </c>
      <c r="I903">
        <f t="shared" si="84"/>
        <v>2012</v>
      </c>
      <c r="J903">
        <f t="shared" si="85"/>
        <v>12</v>
      </c>
      <c r="K903">
        <f t="shared" si="86"/>
        <v>22</v>
      </c>
      <c r="L903">
        <f>IF(H903="FUERA DE TIEMPO",K903-VLOOKUP(B903,Ejercicios!$J$2:$K$4,2)," ")</f>
        <v>17</v>
      </c>
    </row>
    <row r="904" spans="1:12" x14ac:dyDescent="0.25">
      <c r="A904" t="s">
        <v>1226</v>
      </c>
      <c r="B904" t="s">
        <v>7</v>
      </c>
      <c r="C904" s="2" t="s">
        <v>597</v>
      </c>
      <c r="D904" s="2">
        <v>41300</v>
      </c>
      <c r="F904" t="str">
        <f t="shared" si="82"/>
        <v>Dept2</v>
      </c>
      <c r="G904" s="10">
        <f>VLOOKUP(B904,Ejercicios!$J$2:$K$4,2)+C904</f>
        <v>41309</v>
      </c>
      <c r="H904" t="str">
        <f t="shared" si="83"/>
        <v>A TIEMPO</v>
      </c>
      <c r="I904">
        <f t="shared" si="84"/>
        <v>2013</v>
      </c>
      <c r="J904">
        <f t="shared" si="85"/>
        <v>1</v>
      </c>
      <c r="K904">
        <f t="shared" si="86"/>
        <v>6</v>
      </c>
      <c r="L904" t="str">
        <f>IF(H904="FUERA DE TIEMPO",K904-VLOOKUP(B904,Ejercicios!$J$2:$K$4,2)," ")</f>
        <v xml:space="preserve"> </v>
      </c>
    </row>
    <row r="905" spans="1:12" x14ac:dyDescent="0.25">
      <c r="A905" t="s">
        <v>1227</v>
      </c>
      <c r="B905" t="s">
        <v>8</v>
      </c>
      <c r="C905" s="2">
        <v>41244</v>
      </c>
      <c r="D905" s="2">
        <v>41248</v>
      </c>
      <c r="F905" t="str">
        <f t="shared" si="82"/>
        <v>Dept4</v>
      </c>
      <c r="G905" s="10">
        <f>VLOOKUP(B905,Ejercicios!$J$2:$K$4,2)+C905</f>
        <v>41249</v>
      </c>
      <c r="H905" t="str">
        <f t="shared" si="83"/>
        <v>A TIEMPO</v>
      </c>
      <c r="I905">
        <f t="shared" si="84"/>
        <v>2012</v>
      </c>
      <c r="J905">
        <f t="shared" si="85"/>
        <v>12</v>
      </c>
      <c r="K905">
        <f t="shared" si="86"/>
        <v>4</v>
      </c>
      <c r="L905" t="str">
        <f>IF(H905="FUERA DE TIEMPO",K905-VLOOKUP(B905,Ejercicios!$J$2:$K$4,2)," ")</f>
        <v xml:space="preserve"> </v>
      </c>
    </row>
    <row r="906" spans="1:12" x14ac:dyDescent="0.25">
      <c r="A906" t="s">
        <v>1228</v>
      </c>
      <c r="B906" t="s">
        <v>8</v>
      </c>
      <c r="C906" s="2" t="s">
        <v>95</v>
      </c>
      <c r="D906" s="2">
        <v>41025</v>
      </c>
      <c r="F906" t="str">
        <f t="shared" si="82"/>
        <v>Dept2</v>
      </c>
      <c r="G906" s="10">
        <f>VLOOKUP(B906,Ejercicios!$J$2:$K$4,2)+C906</f>
        <v>41029</v>
      </c>
      <c r="H906" t="str">
        <f t="shared" si="83"/>
        <v>A TIEMPO</v>
      </c>
      <c r="I906">
        <f t="shared" si="84"/>
        <v>2012</v>
      </c>
      <c r="J906">
        <f t="shared" si="85"/>
        <v>4</v>
      </c>
      <c r="K906">
        <f t="shared" si="86"/>
        <v>1</v>
      </c>
      <c r="L906" t="str">
        <f>IF(H906="FUERA DE TIEMPO",K906-VLOOKUP(B906,Ejercicios!$J$2:$K$4,2)," ")</f>
        <v xml:space="preserve"> </v>
      </c>
    </row>
    <row r="907" spans="1:12" x14ac:dyDescent="0.25">
      <c r="A907" t="s">
        <v>1229</v>
      </c>
      <c r="B907" t="s">
        <v>8</v>
      </c>
      <c r="C907" s="2" t="s">
        <v>41</v>
      </c>
      <c r="D907" s="2">
        <v>41622</v>
      </c>
      <c r="F907" t="str">
        <f t="shared" si="82"/>
        <v>Dept4</v>
      </c>
      <c r="G907" s="10">
        <f>VLOOKUP(B907,Ejercicios!$J$2:$K$4,2)+C907</f>
        <v>41626</v>
      </c>
      <c r="H907" t="str">
        <f t="shared" si="83"/>
        <v>A TIEMPO</v>
      </c>
      <c r="I907">
        <f t="shared" si="84"/>
        <v>2013</v>
      </c>
      <c r="J907">
        <f t="shared" si="85"/>
        <v>12</v>
      </c>
      <c r="K907">
        <f t="shared" si="86"/>
        <v>1</v>
      </c>
      <c r="L907" t="str">
        <f>IF(H907="FUERA DE TIEMPO",K907-VLOOKUP(B907,Ejercicios!$J$2:$K$4,2)," ")</f>
        <v xml:space="preserve"> </v>
      </c>
    </row>
    <row r="908" spans="1:12" x14ac:dyDescent="0.25">
      <c r="A908" t="s">
        <v>1230</v>
      </c>
      <c r="B908" t="s">
        <v>8</v>
      </c>
      <c r="C908" s="2" t="s">
        <v>122</v>
      </c>
      <c r="D908" s="2">
        <v>40946</v>
      </c>
      <c r="F908" t="str">
        <f t="shared" si="82"/>
        <v>Dept5</v>
      </c>
      <c r="G908" s="10">
        <f>VLOOKUP(B908,Ejercicios!$J$2:$K$4,2)+C908</f>
        <v>40937</v>
      </c>
      <c r="H908" t="str">
        <f t="shared" si="83"/>
        <v>FUERA DE TIEMPO</v>
      </c>
      <c r="I908">
        <f t="shared" si="84"/>
        <v>2012</v>
      </c>
      <c r="J908">
        <f t="shared" si="85"/>
        <v>1</v>
      </c>
      <c r="K908">
        <f t="shared" si="86"/>
        <v>14</v>
      </c>
      <c r="L908">
        <f>IF(H908="FUERA DE TIEMPO",K908-VLOOKUP(B908,Ejercicios!$J$2:$K$4,2)," ")</f>
        <v>9</v>
      </c>
    </row>
    <row r="909" spans="1:12" x14ac:dyDescent="0.25">
      <c r="A909" t="s">
        <v>1231</v>
      </c>
      <c r="B909" t="s">
        <v>8</v>
      </c>
      <c r="C909" s="2">
        <v>41003</v>
      </c>
      <c r="D909" s="2">
        <v>41020</v>
      </c>
      <c r="F909" t="str">
        <f t="shared" si="82"/>
        <v>Dept5</v>
      </c>
      <c r="G909" s="10">
        <f>VLOOKUP(B909,Ejercicios!$J$2:$K$4,2)+C909</f>
        <v>41008</v>
      </c>
      <c r="H909" t="str">
        <f t="shared" si="83"/>
        <v>FUERA DE TIEMPO</v>
      </c>
      <c r="I909">
        <f t="shared" si="84"/>
        <v>2012</v>
      </c>
      <c r="J909">
        <f t="shared" si="85"/>
        <v>4</v>
      </c>
      <c r="K909">
        <f t="shared" si="86"/>
        <v>17</v>
      </c>
      <c r="L909">
        <f>IF(H909="FUERA DE TIEMPO",K909-VLOOKUP(B909,Ejercicios!$J$2:$K$4,2)," ")</f>
        <v>12</v>
      </c>
    </row>
    <row r="910" spans="1:12" x14ac:dyDescent="0.25">
      <c r="A910" t="s">
        <v>1232</v>
      </c>
      <c r="B910" t="s">
        <v>8</v>
      </c>
      <c r="C910" s="1" t="s">
        <v>58</v>
      </c>
      <c r="D910" s="2">
        <v>41440</v>
      </c>
      <c r="F910" t="str">
        <f t="shared" si="82"/>
        <v>Dept4</v>
      </c>
      <c r="G910" s="10">
        <f>VLOOKUP(B910,Ejercicios!$J$2:$K$4,2)+C910</f>
        <v>41414</v>
      </c>
      <c r="H910" t="str">
        <f t="shared" si="83"/>
        <v>FUERA DE TIEMPO</v>
      </c>
      <c r="I910">
        <f t="shared" si="84"/>
        <v>2013</v>
      </c>
      <c r="J910">
        <f t="shared" si="85"/>
        <v>5</v>
      </c>
      <c r="K910">
        <f t="shared" si="86"/>
        <v>31</v>
      </c>
      <c r="L910">
        <f>IF(H910="FUERA DE TIEMPO",K910-VLOOKUP(B910,Ejercicios!$J$2:$K$4,2)," ")</f>
        <v>26</v>
      </c>
    </row>
    <row r="911" spans="1:12" x14ac:dyDescent="0.25">
      <c r="A911" t="s">
        <v>1233</v>
      </c>
      <c r="B911" t="s">
        <v>7</v>
      </c>
      <c r="C911" s="2">
        <v>41458</v>
      </c>
      <c r="D911" s="2">
        <v>41506</v>
      </c>
      <c r="F911" t="str">
        <f t="shared" si="82"/>
        <v>Dept2</v>
      </c>
      <c r="G911" s="10">
        <f>VLOOKUP(B911,Ejercicios!$J$2:$K$4,2)+C911</f>
        <v>41473</v>
      </c>
      <c r="H911" t="str">
        <f t="shared" si="83"/>
        <v>FUERA DE TIEMPO</v>
      </c>
      <c r="I911">
        <f t="shared" si="84"/>
        <v>2013</v>
      </c>
      <c r="J911">
        <f t="shared" si="85"/>
        <v>7</v>
      </c>
      <c r="K911">
        <f t="shared" si="86"/>
        <v>48</v>
      </c>
      <c r="L911">
        <f>IF(H911="FUERA DE TIEMPO",K911-VLOOKUP(B911,Ejercicios!$J$2:$K$4,2)," ")</f>
        <v>33</v>
      </c>
    </row>
    <row r="912" spans="1:12" x14ac:dyDescent="0.25">
      <c r="A912" t="s">
        <v>1234</v>
      </c>
      <c r="B912" t="s">
        <v>5</v>
      </c>
      <c r="C912" s="2">
        <v>41284</v>
      </c>
      <c r="D912" s="2">
        <v>41285</v>
      </c>
      <c r="F912" t="str">
        <f t="shared" si="82"/>
        <v>Dept3</v>
      </c>
      <c r="G912" s="10">
        <f>VLOOKUP(B912,Ejercicios!$J$2:$K$4,2)+C912</f>
        <v>41289</v>
      </c>
      <c r="H912" t="str">
        <f t="shared" si="83"/>
        <v>A TIEMPO</v>
      </c>
      <c r="I912">
        <f t="shared" si="84"/>
        <v>2013</v>
      </c>
      <c r="J912">
        <f t="shared" si="85"/>
        <v>1</v>
      </c>
      <c r="K912">
        <f t="shared" si="86"/>
        <v>1</v>
      </c>
      <c r="L912" t="str">
        <f>IF(H912="FUERA DE TIEMPO",K912-VLOOKUP(B912,Ejercicios!$J$2:$K$4,2)," ")</f>
        <v xml:space="preserve"> </v>
      </c>
    </row>
    <row r="913" spans="1:12" x14ac:dyDescent="0.25">
      <c r="A913" t="s">
        <v>1235</v>
      </c>
      <c r="B913" t="s">
        <v>8</v>
      </c>
      <c r="C913" s="1" t="s">
        <v>164</v>
      </c>
      <c r="D913" s="2">
        <v>41426</v>
      </c>
      <c r="F913" t="str">
        <f t="shared" si="82"/>
        <v>Dept3</v>
      </c>
      <c r="G913" s="10">
        <f>VLOOKUP(B913,Ejercicios!$J$2:$K$4,2)+C913</f>
        <v>41412</v>
      </c>
      <c r="H913" t="str">
        <f t="shared" si="83"/>
        <v>FUERA DE TIEMPO</v>
      </c>
      <c r="I913">
        <f t="shared" si="84"/>
        <v>2013</v>
      </c>
      <c r="J913">
        <f t="shared" si="85"/>
        <v>5</v>
      </c>
      <c r="K913">
        <f t="shared" si="86"/>
        <v>19</v>
      </c>
      <c r="L913">
        <f>IF(H913="FUERA DE TIEMPO",K913-VLOOKUP(B913,Ejercicios!$J$2:$K$4,2)," ")</f>
        <v>14</v>
      </c>
    </row>
    <row r="914" spans="1:12" x14ac:dyDescent="0.25">
      <c r="A914" t="s">
        <v>1236</v>
      </c>
      <c r="B914" t="s">
        <v>5</v>
      </c>
      <c r="C914" s="2">
        <v>41549</v>
      </c>
      <c r="D914" s="2">
        <v>41584</v>
      </c>
      <c r="F914" t="str">
        <f t="shared" si="82"/>
        <v>Dept4</v>
      </c>
      <c r="G914" s="10">
        <f>VLOOKUP(B914,Ejercicios!$J$2:$K$4,2)+C914</f>
        <v>41554</v>
      </c>
      <c r="H914" t="str">
        <f t="shared" si="83"/>
        <v>FUERA DE TIEMPO</v>
      </c>
      <c r="I914">
        <f t="shared" si="84"/>
        <v>2013</v>
      </c>
      <c r="J914">
        <f t="shared" si="85"/>
        <v>10</v>
      </c>
      <c r="K914">
        <f t="shared" si="86"/>
        <v>35</v>
      </c>
      <c r="L914">
        <f>IF(H914="FUERA DE TIEMPO",K914-VLOOKUP(B914,Ejercicios!$J$2:$K$4,2)," ")</f>
        <v>30</v>
      </c>
    </row>
    <row r="915" spans="1:12" x14ac:dyDescent="0.25">
      <c r="A915" t="s">
        <v>1237</v>
      </c>
      <c r="B915" t="s">
        <v>7</v>
      </c>
      <c r="C915" s="1" t="s">
        <v>74</v>
      </c>
      <c r="D915" s="2">
        <v>41107</v>
      </c>
      <c r="F915" t="str">
        <f t="shared" si="82"/>
        <v>Dept5</v>
      </c>
      <c r="G915" s="10">
        <f>VLOOKUP(B915,Ejercicios!$J$2:$K$4,2)+C915</f>
        <v>41120</v>
      </c>
      <c r="H915" t="str">
        <f t="shared" si="83"/>
        <v>A TIEMPO</v>
      </c>
      <c r="I915">
        <f t="shared" si="84"/>
        <v>2012</v>
      </c>
      <c r="J915">
        <f t="shared" si="85"/>
        <v>7</v>
      </c>
      <c r="K915">
        <f t="shared" si="86"/>
        <v>2</v>
      </c>
      <c r="L915" t="str">
        <f>IF(H915="FUERA DE TIEMPO",K915-VLOOKUP(B915,Ejercicios!$J$2:$K$4,2)," ")</f>
        <v xml:space="preserve"> </v>
      </c>
    </row>
    <row r="916" spans="1:12" x14ac:dyDescent="0.25">
      <c r="A916" t="s">
        <v>1238</v>
      </c>
      <c r="B916" t="s">
        <v>5</v>
      </c>
      <c r="C916" s="2" t="s">
        <v>65</v>
      </c>
      <c r="D916" s="2">
        <v>41028</v>
      </c>
      <c r="F916" t="str">
        <f t="shared" si="82"/>
        <v>Dept6</v>
      </c>
      <c r="G916" s="10">
        <f>VLOOKUP(B916,Ejercicios!$J$2:$K$4,2)+C916</f>
        <v>41032</v>
      </c>
      <c r="H916" t="str">
        <f t="shared" si="83"/>
        <v>A TIEMPO</v>
      </c>
      <c r="I916">
        <f t="shared" si="84"/>
        <v>2012</v>
      </c>
      <c r="J916">
        <f t="shared" si="85"/>
        <v>4</v>
      </c>
      <c r="K916">
        <f t="shared" si="86"/>
        <v>1</v>
      </c>
      <c r="L916" t="str">
        <f>IF(H916="FUERA DE TIEMPO",K916-VLOOKUP(B916,Ejercicios!$J$2:$K$4,2)," ")</f>
        <v xml:space="preserve"> </v>
      </c>
    </row>
    <row r="917" spans="1:12" x14ac:dyDescent="0.25">
      <c r="A917" t="s">
        <v>1239</v>
      </c>
      <c r="B917" t="s">
        <v>7</v>
      </c>
      <c r="C917" s="2" t="s">
        <v>135</v>
      </c>
      <c r="D917" s="2">
        <v>41230</v>
      </c>
      <c r="F917" t="str">
        <f t="shared" si="82"/>
        <v>Dept3</v>
      </c>
      <c r="G917" s="10">
        <f>VLOOKUP(B917,Ejercicios!$J$2:$K$4,2)+C917</f>
        <v>41244</v>
      </c>
      <c r="H917" t="str">
        <f t="shared" si="83"/>
        <v>A TIEMPO</v>
      </c>
      <c r="I917">
        <f t="shared" si="84"/>
        <v>2012</v>
      </c>
      <c r="J917">
        <f t="shared" si="85"/>
        <v>11</v>
      </c>
      <c r="K917">
        <f t="shared" si="86"/>
        <v>1</v>
      </c>
      <c r="L917" t="str">
        <f>IF(H917="FUERA DE TIEMPO",K917-VLOOKUP(B917,Ejercicios!$J$2:$K$4,2)," ")</f>
        <v xml:space="preserve"> </v>
      </c>
    </row>
    <row r="918" spans="1:12" x14ac:dyDescent="0.25">
      <c r="A918" t="s">
        <v>1240</v>
      </c>
      <c r="B918" t="s">
        <v>7</v>
      </c>
      <c r="C918" s="2">
        <v>40944</v>
      </c>
      <c r="D918" s="2">
        <v>40986</v>
      </c>
      <c r="F918" t="str">
        <f t="shared" si="82"/>
        <v>Dept4</v>
      </c>
      <c r="G918" s="10">
        <f>VLOOKUP(B918,Ejercicios!$J$2:$K$4,2)+C918</f>
        <v>40959</v>
      </c>
      <c r="H918" t="str">
        <f t="shared" si="83"/>
        <v>FUERA DE TIEMPO</v>
      </c>
      <c r="I918">
        <f t="shared" si="84"/>
        <v>2012</v>
      </c>
      <c r="J918">
        <f t="shared" si="85"/>
        <v>2</v>
      </c>
      <c r="K918">
        <f t="shared" si="86"/>
        <v>42</v>
      </c>
      <c r="L918">
        <f>IF(H918="FUERA DE TIEMPO",K918-VLOOKUP(B918,Ejercicios!$J$2:$K$4,2)," ")</f>
        <v>27</v>
      </c>
    </row>
    <row r="919" spans="1:12" x14ac:dyDescent="0.25">
      <c r="A919" t="s">
        <v>1241</v>
      </c>
      <c r="B919" t="s">
        <v>5</v>
      </c>
      <c r="C919" s="2">
        <v>41493</v>
      </c>
      <c r="D919" s="2">
        <v>41493</v>
      </c>
      <c r="F919" t="str">
        <f t="shared" si="82"/>
        <v>Dept4</v>
      </c>
      <c r="G919" s="10">
        <f>VLOOKUP(B919,Ejercicios!$J$2:$K$4,2)+C919</f>
        <v>41498</v>
      </c>
      <c r="H919" t="str">
        <f t="shared" si="83"/>
        <v>A TIEMPO</v>
      </c>
      <c r="I919">
        <f t="shared" si="84"/>
        <v>2013</v>
      </c>
      <c r="J919">
        <f t="shared" si="85"/>
        <v>8</v>
      </c>
      <c r="K919">
        <f t="shared" si="86"/>
        <v>0</v>
      </c>
      <c r="L919" t="str">
        <f>IF(H919="FUERA DE TIEMPO",K919-VLOOKUP(B919,Ejercicios!$J$2:$K$4,2)," ")</f>
        <v xml:space="preserve"> </v>
      </c>
    </row>
    <row r="920" spans="1:12" x14ac:dyDescent="0.25">
      <c r="A920" t="s">
        <v>1242</v>
      </c>
      <c r="B920" t="s">
        <v>8</v>
      </c>
      <c r="C920" s="1" t="s">
        <v>188</v>
      </c>
      <c r="D920" s="2">
        <v>41370</v>
      </c>
      <c r="F920" t="str">
        <f t="shared" si="82"/>
        <v>Dept1</v>
      </c>
      <c r="G920" s="10">
        <f>VLOOKUP(B920,Ejercicios!$J$2:$K$4,2)+C920</f>
        <v>41360</v>
      </c>
      <c r="H920" t="str">
        <f t="shared" si="83"/>
        <v>FUERA DE TIEMPO</v>
      </c>
      <c r="I920">
        <f t="shared" si="84"/>
        <v>2013</v>
      </c>
      <c r="J920">
        <f t="shared" si="85"/>
        <v>3</v>
      </c>
      <c r="K920">
        <f t="shared" si="86"/>
        <v>15</v>
      </c>
      <c r="L920">
        <f>IF(H920="FUERA DE TIEMPO",K920-VLOOKUP(B920,Ejercicios!$J$2:$K$4,2)," ")</f>
        <v>10</v>
      </c>
    </row>
    <row r="921" spans="1:12" x14ac:dyDescent="0.25">
      <c r="A921" t="s">
        <v>275</v>
      </c>
      <c r="B921" t="s">
        <v>5</v>
      </c>
      <c r="C921" s="2">
        <v>41183</v>
      </c>
      <c r="D921" s="2">
        <v>41215</v>
      </c>
      <c r="F921" t="str">
        <f t="shared" si="82"/>
        <v>Dept1</v>
      </c>
      <c r="G921" s="10">
        <f>VLOOKUP(B921,Ejercicios!$J$2:$K$4,2)+C921</f>
        <v>41188</v>
      </c>
      <c r="H921" t="str">
        <f t="shared" si="83"/>
        <v>FUERA DE TIEMPO</v>
      </c>
      <c r="I921">
        <f t="shared" si="84"/>
        <v>2012</v>
      </c>
      <c r="J921">
        <f t="shared" si="85"/>
        <v>10</v>
      </c>
      <c r="K921">
        <f t="shared" si="86"/>
        <v>32</v>
      </c>
      <c r="L921">
        <f>IF(H921="FUERA DE TIEMPO",K921-VLOOKUP(B921,Ejercicios!$J$2:$K$4,2)," ")</f>
        <v>27</v>
      </c>
    </row>
    <row r="922" spans="1:12" x14ac:dyDescent="0.25">
      <c r="A922" t="s">
        <v>1243</v>
      </c>
      <c r="B922" t="s">
        <v>7</v>
      </c>
      <c r="C922" s="2">
        <v>41461</v>
      </c>
      <c r="D922" s="2">
        <v>41466</v>
      </c>
      <c r="F922" t="str">
        <f t="shared" si="82"/>
        <v>Dept4</v>
      </c>
      <c r="G922" s="10">
        <f>VLOOKUP(B922,Ejercicios!$J$2:$K$4,2)+C922</f>
        <v>41476</v>
      </c>
      <c r="H922" t="str">
        <f t="shared" si="83"/>
        <v>A TIEMPO</v>
      </c>
      <c r="I922">
        <f t="shared" si="84"/>
        <v>2013</v>
      </c>
      <c r="J922">
        <f t="shared" si="85"/>
        <v>7</v>
      </c>
      <c r="K922">
        <f t="shared" si="86"/>
        <v>5</v>
      </c>
      <c r="L922" t="str">
        <f>IF(H922="FUERA DE TIEMPO",K922-VLOOKUP(B922,Ejercicios!$J$2:$K$4,2)," ")</f>
        <v xml:space="preserve"> </v>
      </c>
    </row>
    <row r="923" spans="1:12" x14ac:dyDescent="0.25">
      <c r="A923" t="s">
        <v>1244</v>
      </c>
      <c r="B923" t="s">
        <v>8</v>
      </c>
      <c r="C923" s="2" t="s">
        <v>167</v>
      </c>
      <c r="D923" s="2">
        <v>41045</v>
      </c>
      <c r="F923" t="str">
        <f t="shared" si="82"/>
        <v>Dept2</v>
      </c>
      <c r="G923" s="10">
        <f>VLOOKUP(B923,Ejercicios!$J$2:$K$4,2)+C923</f>
        <v>41047</v>
      </c>
      <c r="H923" t="str">
        <f t="shared" si="83"/>
        <v>A TIEMPO</v>
      </c>
      <c r="I923">
        <f t="shared" si="84"/>
        <v>2012</v>
      </c>
      <c r="J923">
        <f t="shared" si="85"/>
        <v>5</v>
      </c>
      <c r="K923">
        <f t="shared" si="86"/>
        <v>3</v>
      </c>
      <c r="L923" t="str">
        <f>IF(H923="FUERA DE TIEMPO",K923-VLOOKUP(B923,Ejercicios!$J$2:$K$4,2)," ")</f>
        <v xml:space="preserve"> </v>
      </c>
    </row>
    <row r="924" spans="1:12" x14ac:dyDescent="0.25">
      <c r="A924" t="s">
        <v>1245</v>
      </c>
      <c r="B924" t="s">
        <v>5</v>
      </c>
      <c r="C924" s="2" t="s">
        <v>196</v>
      </c>
      <c r="D924" s="2">
        <v>41005</v>
      </c>
      <c r="F924" t="str">
        <f t="shared" si="82"/>
        <v>Dept4</v>
      </c>
      <c r="G924" s="10">
        <f>VLOOKUP(B924,Ejercicios!$J$2:$K$4,2)+C924</f>
        <v>41002</v>
      </c>
      <c r="H924" t="str">
        <f t="shared" si="83"/>
        <v>FUERA DE TIEMPO</v>
      </c>
      <c r="I924">
        <f t="shared" si="84"/>
        <v>2012</v>
      </c>
      <c r="J924">
        <f t="shared" si="85"/>
        <v>3</v>
      </c>
      <c r="K924">
        <f t="shared" si="86"/>
        <v>8</v>
      </c>
      <c r="L924">
        <f>IF(H924="FUERA DE TIEMPO",K924-VLOOKUP(B924,Ejercicios!$J$2:$K$4,2)," ")</f>
        <v>3</v>
      </c>
    </row>
    <row r="925" spans="1:12" x14ac:dyDescent="0.25">
      <c r="A925" t="s">
        <v>1246</v>
      </c>
      <c r="B925" t="s">
        <v>8</v>
      </c>
      <c r="C925" s="2">
        <v>41123</v>
      </c>
      <c r="D925" s="2">
        <v>41130</v>
      </c>
      <c r="F925" t="str">
        <f t="shared" si="82"/>
        <v>Dept3</v>
      </c>
      <c r="G925" s="10">
        <f>VLOOKUP(B925,Ejercicios!$J$2:$K$4,2)+C925</f>
        <v>41128</v>
      </c>
      <c r="H925" t="str">
        <f t="shared" si="83"/>
        <v>FUERA DE TIEMPO</v>
      </c>
      <c r="I925">
        <f t="shared" si="84"/>
        <v>2012</v>
      </c>
      <c r="J925">
        <f t="shared" si="85"/>
        <v>8</v>
      </c>
      <c r="K925">
        <f t="shared" si="86"/>
        <v>7</v>
      </c>
      <c r="L925">
        <f>IF(H925="FUERA DE TIEMPO",K925-VLOOKUP(B925,Ejercicios!$J$2:$K$4,2)," ")</f>
        <v>2</v>
      </c>
    </row>
    <row r="926" spans="1:12" x14ac:dyDescent="0.25">
      <c r="A926" t="s">
        <v>1247</v>
      </c>
      <c r="B926" t="s">
        <v>8</v>
      </c>
      <c r="C926" s="1" t="s">
        <v>102</v>
      </c>
      <c r="D926" s="2">
        <v>41027</v>
      </c>
      <c r="F926" t="str">
        <f t="shared" si="82"/>
        <v>Dept5</v>
      </c>
      <c r="G926" s="10">
        <f>VLOOKUP(B926,Ejercicios!$J$2:$K$4,2)+C926</f>
        <v>41030</v>
      </c>
      <c r="H926" t="str">
        <f t="shared" si="83"/>
        <v>A TIEMPO</v>
      </c>
      <c r="I926">
        <f t="shared" si="84"/>
        <v>2012</v>
      </c>
      <c r="J926">
        <f t="shared" si="85"/>
        <v>4</v>
      </c>
      <c r="K926">
        <f t="shared" si="86"/>
        <v>2</v>
      </c>
      <c r="L926" t="str">
        <f>IF(H926="FUERA DE TIEMPO",K926-VLOOKUP(B926,Ejercicios!$J$2:$K$4,2)," ")</f>
        <v xml:space="preserve"> </v>
      </c>
    </row>
    <row r="927" spans="1:12" x14ac:dyDescent="0.25">
      <c r="A927" t="s">
        <v>1248</v>
      </c>
      <c r="B927" t="s">
        <v>5</v>
      </c>
      <c r="C927" s="2" t="s">
        <v>116</v>
      </c>
      <c r="D927" s="2">
        <v>40937</v>
      </c>
      <c r="F927" t="str">
        <f t="shared" si="82"/>
        <v>Dept4</v>
      </c>
      <c r="G927" s="10">
        <f>VLOOKUP(B927,Ejercicios!$J$2:$K$4,2)+C927</f>
        <v>40938</v>
      </c>
      <c r="H927" t="str">
        <f t="shared" si="83"/>
        <v>A TIEMPO</v>
      </c>
      <c r="I927">
        <f t="shared" si="84"/>
        <v>2012</v>
      </c>
      <c r="J927">
        <f t="shared" si="85"/>
        <v>1</v>
      </c>
      <c r="K927">
        <f t="shared" si="86"/>
        <v>4</v>
      </c>
      <c r="L927" t="str">
        <f>IF(H927="FUERA DE TIEMPO",K927-VLOOKUP(B927,Ejercicios!$J$2:$K$4,2)," ")</f>
        <v xml:space="preserve"> </v>
      </c>
    </row>
    <row r="928" spans="1:12" x14ac:dyDescent="0.25">
      <c r="A928" t="s">
        <v>1249</v>
      </c>
      <c r="B928" t="s">
        <v>8</v>
      </c>
      <c r="C928" s="2">
        <v>41062</v>
      </c>
      <c r="D928" s="2">
        <v>41094</v>
      </c>
      <c r="F928" t="str">
        <f t="shared" si="82"/>
        <v>Dept6</v>
      </c>
      <c r="G928" s="10">
        <f>VLOOKUP(B928,Ejercicios!$J$2:$K$4,2)+C928</f>
        <v>41067</v>
      </c>
      <c r="H928" t="str">
        <f t="shared" si="83"/>
        <v>FUERA DE TIEMPO</v>
      </c>
      <c r="I928">
        <f t="shared" si="84"/>
        <v>2012</v>
      </c>
      <c r="J928">
        <f t="shared" si="85"/>
        <v>6</v>
      </c>
      <c r="K928">
        <f t="shared" si="86"/>
        <v>32</v>
      </c>
      <c r="L928">
        <f>IF(H928="FUERA DE TIEMPO",K928-VLOOKUP(B928,Ejercicios!$J$2:$K$4,2)," ")</f>
        <v>27</v>
      </c>
    </row>
    <row r="929" spans="1:12" x14ac:dyDescent="0.25">
      <c r="A929" t="s">
        <v>1250</v>
      </c>
      <c r="B929" t="s">
        <v>8</v>
      </c>
      <c r="C929" s="2" t="s">
        <v>324</v>
      </c>
      <c r="D929" s="2">
        <v>41042</v>
      </c>
      <c r="F929" t="str">
        <f t="shared" si="82"/>
        <v>Dept3</v>
      </c>
      <c r="G929" s="10">
        <f>VLOOKUP(B929,Ejercicios!$J$2:$K$4,2)+C929</f>
        <v>41031</v>
      </c>
      <c r="H929" t="str">
        <f t="shared" si="83"/>
        <v>FUERA DE TIEMPO</v>
      </c>
      <c r="I929">
        <f t="shared" si="84"/>
        <v>2012</v>
      </c>
      <c r="J929">
        <f t="shared" si="85"/>
        <v>4</v>
      </c>
      <c r="K929">
        <f t="shared" si="86"/>
        <v>16</v>
      </c>
      <c r="L929">
        <f>IF(H929="FUERA DE TIEMPO",K929-VLOOKUP(B929,Ejercicios!$J$2:$K$4,2)," ")</f>
        <v>11</v>
      </c>
    </row>
    <row r="930" spans="1:12" x14ac:dyDescent="0.25">
      <c r="A930" t="s">
        <v>1251</v>
      </c>
      <c r="B930" t="s">
        <v>8</v>
      </c>
      <c r="C930" s="2">
        <v>41219</v>
      </c>
      <c r="D930" s="2">
        <v>41236</v>
      </c>
      <c r="F930" t="str">
        <f t="shared" si="82"/>
        <v>Dept5</v>
      </c>
      <c r="G930" s="10">
        <f>VLOOKUP(B930,Ejercicios!$J$2:$K$4,2)+C930</f>
        <v>41224</v>
      </c>
      <c r="H930" t="str">
        <f t="shared" si="83"/>
        <v>FUERA DE TIEMPO</v>
      </c>
      <c r="I930">
        <f t="shared" si="84"/>
        <v>2012</v>
      </c>
      <c r="J930">
        <f t="shared" si="85"/>
        <v>11</v>
      </c>
      <c r="K930">
        <f t="shared" si="86"/>
        <v>17</v>
      </c>
      <c r="L930">
        <f>IF(H930="FUERA DE TIEMPO",K930-VLOOKUP(B930,Ejercicios!$J$2:$K$4,2)," ")</f>
        <v>12</v>
      </c>
    </row>
    <row r="931" spans="1:12" x14ac:dyDescent="0.25">
      <c r="A931" t="s">
        <v>1252</v>
      </c>
      <c r="B931" t="s">
        <v>7</v>
      </c>
      <c r="C931" s="1" t="s">
        <v>146</v>
      </c>
      <c r="D931" s="2">
        <v>41557</v>
      </c>
      <c r="F931" t="str">
        <f t="shared" si="82"/>
        <v>Dept2</v>
      </c>
      <c r="G931" s="10">
        <f>VLOOKUP(B931,Ejercicios!$J$2:$K$4,2)+C931</f>
        <v>41531</v>
      </c>
      <c r="H931" t="str">
        <f t="shared" si="83"/>
        <v>FUERA DE TIEMPO</v>
      </c>
      <c r="I931">
        <f t="shared" si="84"/>
        <v>2013</v>
      </c>
      <c r="J931">
        <f t="shared" si="85"/>
        <v>8</v>
      </c>
      <c r="K931">
        <f t="shared" si="86"/>
        <v>41</v>
      </c>
      <c r="L931">
        <f>IF(H931="FUERA DE TIEMPO",K931-VLOOKUP(B931,Ejercicios!$J$2:$K$4,2)," ")</f>
        <v>26</v>
      </c>
    </row>
    <row r="932" spans="1:12" x14ac:dyDescent="0.25">
      <c r="A932" t="s">
        <v>1253</v>
      </c>
      <c r="B932" t="s">
        <v>7</v>
      </c>
      <c r="C932" s="1" t="s">
        <v>215</v>
      </c>
      <c r="D932" s="2">
        <v>41247</v>
      </c>
      <c r="F932" t="str">
        <f t="shared" si="82"/>
        <v>Dept6</v>
      </c>
      <c r="G932" s="10">
        <f>VLOOKUP(B932,Ejercicios!$J$2:$K$4,2)+C932</f>
        <v>41227</v>
      </c>
      <c r="H932" t="str">
        <f t="shared" si="83"/>
        <v>FUERA DE TIEMPO</v>
      </c>
      <c r="I932">
        <f t="shared" si="84"/>
        <v>2012</v>
      </c>
      <c r="J932">
        <f t="shared" si="85"/>
        <v>10</v>
      </c>
      <c r="K932">
        <f t="shared" si="86"/>
        <v>35</v>
      </c>
      <c r="L932">
        <f>IF(H932="FUERA DE TIEMPO",K932-VLOOKUP(B932,Ejercicios!$J$2:$K$4,2)," ")</f>
        <v>20</v>
      </c>
    </row>
    <row r="933" spans="1:12" x14ac:dyDescent="0.25">
      <c r="A933" t="s">
        <v>1254</v>
      </c>
      <c r="B933" t="s">
        <v>7</v>
      </c>
      <c r="C933" s="2" t="s">
        <v>175</v>
      </c>
      <c r="D933" s="2">
        <v>41019</v>
      </c>
      <c r="F933" t="str">
        <f t="shared" si="82"/>
        <v>Dept4</v>
      </c>
      <c r="G933" s="10">
        <f>VLOOKUP(B933,Ejercicios!$J$2:$K$4,2)+C933</f>
        <v>41027</v>
      </c>
      <c r="H933" t="str">
        <f t="shared" si="83"/>
        <v>A TIEMPO</v>
      </c>
      <c r="I933">
        <f t="shared" si="84"/>
        <v>2012</v>
      </c>
      <c r="J933">
        <f t="shared" si="85"/>
        <v>4</v>
      </c>
      <c r="K933">
        <f t="shared" si="86"/>
        <v>7</v>
      </c>
      <c r="L933" t="str">
        <f>IF(H933="FUERA DE TIEMPO",K933-VLOOKUP(B933,Ejercicios!$J$2:$K$4,2)," ")</f>
        <v xml:space="preserve"> </v>
      </c>
    </row>
    <row r="934" spans="1:12" x14ac:dyDescent="0.25">
      <c r="A934" t="s">
        <v>1255</v>
      </c>
      <c r="B934" t="s">
        <v>7</v>
      </c>
      <c r="C934" s="2" t="s">
        <v>264</v>
      </c>
      <c r="D934" s="2">
        <v>41505</v>
      </c>
      <c r="F934" t="str">
        <f t="shared" si="82"/>
        <v>Dept5</v>
      </c>
      <c r="G934" s="10">
        <f>VLOOKUP(B934,Ejercicios!$J$2:$K$4,2)+C934</f>
        <v>41518</v>
      </c>
      <c r="H934" t="str">
        <f t="shared" si="83"/>
        <v>A TIEMPO</v>
      </c>
      <c r="I934">
        <f t="shared" si="84"/>
        <v>2013</v>
      </c>
      <c r="J934">
        <f t="shared" si="85"/>
        <v>8</v>
      </c>
      <c r="K934">
        <f t="shared" si="86"/>
        <v>2</v>
      </c>
      <c r="L934" t="str">
        <f>IF(H934="FUERA DE TIEMPO",K934-VLOOKUP(B934,Ejercicios!$J$2:$K$4,2)," ")</f>
        <v xml:space="preserve"> </v>
      </c>
    </row>
    <row r="935" spans="1:12" x14ac:dyDescent="0.25">
      <c r="A935" t="s">
        <v>1256</v>
      </c>
      <c r="B935" t="s">
        <v>5</v>
      </c>
      <c r="C935" s="1" t="s">
        <v>236</v>
      </c>
      <c r="D935" s="2">
        <v>40938</v>
      </c>
      <c r="F935" t="str">
        <f t="shared" si="82"/>
        <v>Dept1</v>
      </c>
      <c r="G935" s="10">
        <f>VLOOKUP(B935,Ejercicios!$J$2:$K$4,2)+C935</f>
        <v>40940</v>
      </c>
      <c r="H935" t="str">
        <f t="shared" si="83"/>
        <v>A TIEMPO</v>
      </c>
      <c r="I935">
        <f t="shared" si="84"/>
        <v>2012</v>
      </c>
      <c r="J935">
        <f t="shared" si="85"/>
        <v>1</v>
      </c>
      <c r="K935">
        <f t="shared" si="86"/>
        <v>3</v>
      </c>
      <c r="L935" t="str">
        <f>IF(H935="FUERA DE TIEMPO",K935-VLOOKUP(B935,Ejercicios!$J$2:$K$4,2)," ")</f>
        <v xml:space="preserve"> </v>
      </c>
    </row>
    <row r="936" spans="1:12" x14ac:dyDescent="0.25">
      <c r="A936" t="s">
        <v>1257</v>
      </c>
      <c r="B936" t="s">
        <v>7</v>
      </c>
      <c r="C936" s="2">
        <v>40971</v>
      </c>
      <c r="D936" s="2">
        <v>40972</v>
      </c>
      <c r="F936" t="str">
        <f t="shared" si="82"/>
        <v>Dept2</v>
      </c>
      <c r="G936" s="10">
        <f>VLOOKUP(B936,Ejercicios!$J$2:$K$4,2)+C936</f>
        <v>40986</v>
      </c>
      <c r="H936" t="str">
        <f t="shared" si="83"/>
        <v>A TIEMPO</v>
      </c>
      <c r="I936">
        <f t="shared" si="84"/>
        <v>2012</v>
      </c>
      <c r="J936">
        <f t="shared" si="85"/>
        <v>3</v>
      </c>
      <c r="K936">
        <f t="shared" si="86"/>
        <v>1</v>
      </c>
      <c r="L936" t="str">
        <f>IF(H936="FUERA DE TIEMPO",K936-VLOOKUP(B936,Ejercicios!$J$2:$K$4,2)," ")</f>
        <v xml:space="preserve"> </v>
      </c>
    </row>
    <row r="937" spans="1:12" x14ac:dyDescent="0.25">
      <c r="A937" t="s">
        <v>1258</v>
      </c>
      <c r="B937" t="s">
        <v>5</v>
      </c>
      <c r="C937" s="1" t="s">
        <v>1101</v>
      </c>
      <c r="D937" s="2">
        <v>41305</v>
      </c>
      <c r="F937" t="str">
        <f t="shared" si="82"/>
        <v>Dept5</v>
      </c>
      <c r="G937" s="10">
        <f>VLOOKUP(B937,Ejercicios!$J$2:$K$4,2)+C937</f>
        <v>41307</v>
      </c>
      <c r="H937" t="str">
        <f t="shared" si="83"/>
        <v>A TIEMPO</v>
      </c>
      <c r="I937">
        <f t="shared" si="84"/>
        <v>2013</v>
      </c>
      <c r="J937">
        <f t="shared" si="85"/>
        <v>1</v>
      </c>
      <c r="K937">
        <f t="shared" si="86"/>
        <v>3</v>
      </c>
      <c r="L937" t="str">
        <f>IF(H937="FUERA DE TIEMPO",K937-VLOOKUP(B937,Ejercicios!$J$2:$K$4,2)," ")</f>
        <v xml:space="preserve"> </v>
      </c>
    </row>
    <row r="938" spans="1:12" x14ac:dyDescent="0.25">
      <c r="A938" t="s">
        <v>1104</v>
      </c>
      <c r="B938" t="s">
        <v>7</v>
      </c>
      <c r="C938" s="2">
        <v>40947</v>
      </c>
      <c r="D938" s="2">
        <v>40961</v>
      </c>
      <c r="F938" t="str">
        <f t="shared" si="82"/>
        <v>Dept3</v>
      </c>
      <c r="G938" s="10">
        <f>VLOOKUP(B938,Ejercicios!$J$2:$K$4,2)+C938</f>
        <v>40962</v>
      </c>
      <c r="H938" t="str">
        <f t="shared" si="83"/>
        <v>A TIEMPO</v>
      </c>
      <c r="I938">
        <f t="shared" si="84"/>
        <v>2012</v>
      </c>
      <c r="J938">
        <f t="shared" si="85"/>
        <v>2</v>
      </c>
      <c r="K938">
        <f t="shared" si="86"/>
        <v>14</v>
      </c>
      <c r="L938" t="str">
        <f>IF(H938="FUERA DE TIEMPO",K938-VLOOKUP(B938,Ejercicios!$J$2:$K$4,2)," ")</f>
        <v xml:space="preserve"> </v>
      </c>
    </row>
    <row r="939" spans="1:12" x14ac:dyDescent="0.25">
      <c r="A939" t="s">
        <v>1259</v>
      </c>
      <c r="B939" t="s">
        <v>7</v>
      </c>
      <c r="C939" s="2" t="s">
        <v>170</v>
      </c>
      <c r="D939" s="2">
        <v>41523</v>
      </c>
      <c r="F939" t="str">
        <f t="shared" si="82"/>
        <v>Dept4</v>
      </c>
      <c r="G939" s="10">
        <f>VLOOKUP(B939,Ejercicios!$J$2:$K$4,2)+C939</f>
        <v>41530</v>
      </c>
      <c r="H939" t="str">
        <f t="shared" si="83"/>
        <v>A TIEMPO</v>
      </c>
      <c r="I939">
        <f t="shared" si="84"/>
        <v>2013</v>
      </c>
      <c r="J939">
        <f t="shared" si="85"/>
        <v>8</v>
      </c>
      <c r="K939">
        <f t="shared" si="86"/>
        <v>8</v>
      </c>
      <c r="L939" t="str">
        <f>IF(H939="FUERA DE TIEMPO",K939-VLOOKUP(B939,Ejercicios!$J$2:$K$4,2)," ")</f>
        <v xml:space="preserve"> </v>
      </c>
    </row>
    <row r="940" spans="1:12" x14ac:dyDescent="0.25">
      <c r="A940" t="s">
        <v>1260</v>
      </c>
      <c r="B940" t="s">
        <v>5</v>
      </c>
      <c r="C940" s="2" t="s">
        <v>146</v>
      </c>
      <c r="D940" s="2">
        <v>41554</v>
      </c>
      <c r="F940" t="str">
        <f t="shared" si="82"/>
        <v>Dept4</v>
      </c>
      <c r="G940" s="10">
        <f>VLOOKUP(B940,Ejercicios!$J$2:$K$4,2)+C940</f>
        <v>41521</v>
      </c>
      <c r="H940" t="str">
        <f t="shared" si="83"/>
        <v>FUERA DE TIEMPO</v>
      </c>
      <c r="I940">
        <f t="shared" si="84"/>
        <v>2013</v>
      </c>
      <c r="J940">
        <f t="shared" si="85"/>
        <v>8</v>
      </c>
      <c r="K940">
        <f t="shared" si="86"/>
        <v>38</v>
      </c>
      <c r="L940">
        <f>IF(H940="FUERA DE TIEMPO",K940-VLOOKUP(B940,Ejercicios!$J$2:$K$4,2)," ")</f>
        <v>33</v>
      </c>
    </row>
    <row r="941" spans="1:12" x14ac:dyDescent="0.25">
      <c r="A941" t="s">
        <v>1261</v>
      </c>
      <c r="B941" t="s">
        <v>5</v>
      </c>
      <c r="C941" s="2">
        <v>40950</v>
      </c>
      <c r="D941" s="2">
        <v>40957</v>
      </c>
      <c r="F941" t="str">
        <f t="shared" si="82"/>
        <v>Dept3</v>
      </c>
      <c r="G941" s="10">
        <f>VLOOKUP(B941,Ejercicios!$J$2:$K$4,2)+C941</f>
        <v>40955</v>
      </c>
      <c r="H941" t="str">
        <f t="shared" si="83"/>
        <v>FUERA DE TIEMPO</v>
      </c>
      <c r="I941">
        <f t="shared" si="84"/>
        <v>2012</v>
      </c>
      <c r="J941">
        <f t="shared" si="85"/>
        <v>2</v>
      </c>
      <c r="K941">
        <f t="shared" si="86"/>
        <v>7</v>
      </c>
      <c r="L941">
        <f>IF(H941="FUERA DE TIEMPO",K941-VLOOKUP(B941,Ejercicios!$J$2:$K$4,2)," ")</f>
        <v>2</v>
      </c>
    </row>
    <row r="942" spans="1:12" x14ac:dyDescent="0.25">
      <c r="A942" t="s">
        <v>1262</v>
      </c>
      <c r="B942" t="s">
        <v>8</v>
      </c>
      <c r="C942" s="2" t="s">
        <v>111</v>
      </c>
      <c r="D942" s="2">
        <v>41425</v>
      </c>
      <c r="F942" t="str">
        <f t="shared" si="82"/>
        <v>Dept3</v>
      </c>
      <c r="G942" s="10">
        <f>VLOOKUP(B942,Ejercicios!$J$2:$K$4,2)+C942</f>
        <v>41428</v>
      </c>
      <c r="H942" t="str">
        <f t="shared" si="83"/>
        <v>A TIEMPO</v>
      </c>
      <c r="I942">
        <f t="shared" si="84"/>
        <v>2013</v>
      </c>
      <c r="J942">
        <f t="shared" si="85"/>
        <v>5</v>
      </c>
      <c r="K942">
        <f t="shared" si="86"/>
        <v>2</v>
      </c>
      <c r="L942" t="str">
        <f>IF(H942="FUERA DE TIEMPO",K942-VLOOKUP(B942,Ejercicios!$J$2:$K$4,2)," ")</f>
        <v xml:space="preserve"> </v>
      </c>
    </row>
    <row r="943" spans="1:12" x14ac:dyDescent="0.25">
      <c r="A943" t="s">
        <v>1263</v>
      </c>
      <c r="B943" t="s">
        <v>5</v>
      </c>
      <c r="C943" s="2">
        <v>41250</v>
      </c>
      <c r="D943" s="2">
        <v>41257</v>
      </c>
      <c r="F943" t="str">
        <f t="shared" si="82"/>
        <v>Dept6</v>
      </c>
      <c r="G943" s="10">
        <f>VLOOKUP(B943,Ejercicios!$J$2:$K$4,2)+C943</f>
        <v>41255</v>
      </c>
      <c r="H943" t="str">
        <f t="shared" si="83"/>
        <v>FUERA DE TIEMPO</v>
      </c>
      <c r="I943">
        <f t="shared" si="84"/>
        <v>2012</v>
      </c>
      <c r="J943">
        <f t="shared" si="85"/>
        <v>12</v>
      </c>
      <c r="K943">
        <f t="shared" si="86"/>
        <v>7</v>
      </c>
      <c r="L943">
        <f>IF(H943="FUERA DE TIEMPO",K943-VLOOKUP(B943,Ejercicios!$J$2:$K$4,2)," ")</f>
        <v>2</v>
      </c>
    </row>
    <row r="944" spans="1:12" x14ac:dyDescent="0.25">
      <c r="A944" t="s">
        <v>1264</v>
      </c>
      <c r="B944" t="s">
        <v>7</v>
      </c>
      <c r="C944" s="1" t="s">
        <v>73</v>
      </c>
      <c r="D944" s="2">
        <v>41091</v>
      </c>
      <c r="F944" t="str">
        <f t="shared" si="82"/>
        <v>Dept6</v>
      </c>
      <c r="G944" s="10">
        <f>VLOOKUP(B944,Ejercicios!$J$2:$K$4,2)+C944</f>
        <v>41094</v>
      </c>
      <c r="H944" t="str">
        <f t="shared" si="83"/>
        <v>A TIEMPO</v>
      </c>
      <c r="I944">
        <f t="shared" si="84"/>
        <v>2012</v>
      </c>
      <c r="J944">
        <f t="shared" si="85"/>
        <v>6</v>
      </c>
      <c r="K944">
        <f t="shared" si="86"/>
        <v>12</v>
      </c>
      <c r="L944" t="str">
        <f>IF(H944="FUERA DE TIEMPO",K944-VLOOKUP(B944,Ejercicios!$J$2:$K$4,2)," ")</f>
        <v xml:space="preserve"> </v>
      </c>
    </row>
    <row r="945" spans="1:12" x14ac:dyDescent="0.25">
      <c r="A945" t="s">
        <v>1265</v>
      </c>
      <c r="B945" t="s">
        <v>7</v>
      </c>
      <c r="C945" s="2" t="s">
        <v>111</v>
      </c>
      <c r="D945" s="2">
        <v>41436</v>
      </c>
      <c r="F945" t="str">
        <f t="shared" si="82"/>
        <v>Dept3</v>
      </c>
      <c r="G945" s="10">
        <f>VLOOKUP(B945,Ejercicios!$J$2:$K$4,2)+C945</f>
        <v>41438</v>
      </c>
      <c r="H945" t="str">
        <f t="shared" si="83"/>
        <v>A TIEMPO</v>
      </c>
      <c r="I945">
        <f t="shared" si="84"/>
        <v>2013</v>
      </c>
      <c r="J945">
        <f t="shared" si="85"/>
        <v>5</v>
      </c>
      <c r="K945">
        <f t="shared" si="86"/>
        <v>13</v>
      </c>
      <c r="L945" t="str">
        <f>IF(H945="FUERA DE TIEMPO",K945-VLOOKUP(B945,Ejercicios!$J$2:$K$4,2)," ")</f>
        <v xml:space="preserve"> </v>
      </c>
    </row>
    <row r="946" spans="1:12" x14ac:dyDescent="0.25">
      <c r="A946" t="s">
        <v>1266</v>
      </c>
      <c r="B946" t="s">
        <v>8</v>
      </c>
      <c r="C946" s="1" t="s">
        <v>321</v>
      </c>
      <c r="D946" s="2">
        <v>41535</v>
      </c>
      <c r="F946" t="str">
        <f t="shared" si="82"/>
        <v>Dept2</v>
      </c>
      <c r="G946" s="10">
        <f>VLOOKUP(B946,Ejercicios!$J$2:$K$4,2)+C946</f>
        <v>41539</v>
      </c>
      <c r="H946" t="str">
        <f t="shared" si="83"/>
        <v>A TIEMPO</v>
      </c>
      <c r="I946">
        <f t="shared" si="84"/>
        <v>2013</v>
      </c>
      <c r="J946">
        <f t="shared" si="85"/>
        <v>9</v>
      </c>
      <c r="K946">
        <f t="shared" si="86"/>
        <v>1</v>
      </c>
      <c r="L946" t="str">
        <f>IF(H946="FUERA DE TIEMPO",K946-VLOOKUP(B946,Ejercicios!$J$2:$K$4,2)," ")</f>
        <v xml:space="preserve"> </v>
      </c>
    </row>
    <row r="947" spans="1:12" x14ac:dyDescent="0.25">
      <c r="A947" t="s">
        <v>1267</v>
      </c>
      <c r="B947" t="s">
        <v>8</v>
      </c>
      <c r="C947" s="2" t="s">
        <v>168</v>
      </c>
      <c r="D947" s="2">
        <v>41298</v>
      </c>
      <c r="F947" t="str">
        <f t="shared" si="82"/>
        <v>Dept2</v>
      </c>
      <c r="G947" s="10">
        <f>VLOOKUP(B947,Ejercicios!$J$2:$K$4,2)+C947</f>
        <v>41267</v>
      </c>
      <c r="H947" t="str">
        <f t="shared" si="83"/>
        <v>FUERA DE TIEMPO</v>
      </c>
      <c r="I947">
        <f t="shared" si="84"/>
        <v>2012</v>
      </c>
      <c r="J947">
        <f t="shared" si="85"/>
        <v>12</v>
      </c>
      <c r="K947">
        <f t="shared" si="86"/>
        <v>36</v>
      </c>
      <c r="L947">
        <f>IF(H947="FUERA DE TIEMPO",K947-VLOOKUP(B947,Ejercicios!$J$2:$K$4,2)," ")</f>
        <v>31</v>
      </c>
    </row>
    <row r="948" spans="1:12" x14ac:dyDescent="0.25">
      <c r="A948" t="s">
        <v>1268</v>
      </c>
      <c r="B948" t="s">
        <v>7</v>
      </c>
      <c r="C948" s="2">
        <v>41126</v>
      </c>
      <c r="D948" s="2">
        <v>41157</v>
      </c>
      <c r="F948" t="str">
        <f t="shared" si="82"/>
        <v>Dept4</v>
      </c>
      <c r="G948" s="10">
        <f>VLOOKUP(B948,Ejercicios!$J$2:$K$4,2)+C948</f>
        <v>41141</v>
      </c>
      <c r="H948" t="str">
        <f t="shared" si="83"/>
        <v>FUERA DE TIEMPO</v>
      </c>
      <c r="I948">
        <f t="shared" si="84"/>
        <v>2012</v>
      </c>
      <c r="J948">
        <f t="shared" si="85"/>
        <v>8</v>
      </c>
      <c r="K948">
        <f t="shared" si="86"/>
        <v>31</v>
      </c>
      <c r="L948">
        <f>IF(H948="FUERA DE TIEMPO",K948-VLOOKUP(B948,Ejercicios!$J$2:$K$4,2)," ")</f>
        <v>16</v>
      </c>
    </row>
    <row r="949" spans="1:12" x14ac:dyDescent="0.25">
      <c r="A949" t="s">
        <v>1269</v>
      </c>
      <c r="B949" t="s">
        <v>5</v>
      </c>
      <c r="C949" s="1" t="s">
        <v>38</v>
      </c>
      <c r="D949" s="2">
        <v>41352</v>
      </c>
      <c r="F949" t="str">
        <f t="shared" si="82"/>
        <v>Dept4</v>
      </c>
      <c r="G949" s="10">
        <f>VLOOKUP(B949,Ejercicios!$J$2:$K$4,2)+C949</f>
        <v>41354</v>
      </c>
      <c r="H949" t="str">
        <f t="shared" si="83"/>
        <v>A TIEMPO</v>
      </c>
      <c r="I949">
        <f t="shared" si="84"/>
        <v>2013</v>
      </c>
      <c r="J949">
        <f t="shared" si="85"/>
        <v>3</v>
      </c>
      <c r="K949">
        <f t="shared" si="86"/>
        <v>3</v>
      </c>
      <c r="L949" t="str">
        <f>IF(H949="FUERA DE TIEMPO",K949-VLOOKUP(B949,Ejercicios!$J$2:$K$4,2)," ")</f>
        <v xml:space="preserve"> </v>
      </c>
    </row>
    <row r="950" spans="1:12" x14ac:dyDescent="0.25">
      <c r="A950" t="s">
        <v>1270</v>
      </c>
      <c r="B950" t="s">
        <v>7</v>
      </c>
      <c r="C950" s="1" t="s">
        <v>37</v>
      </c>
      <c r="D950" s="2">
        <v>41492</v>
      </c>
      <c r="F950" t="str">
        <f t="shared" si="82"/>
        <v>Dept1</v>
      </c>
      <c r="G950" s="10">
        <f>VLOOKUP(B950,Ejercicios!$J$2:$K$4,2)+C950</f>
        <v>41459</v>
      </c>
      <c r="H950" t="str">
        <f t="shared" si="83"/>
        <v>FUERA DE TIEMPO</v>
      </c>
      <c r="I950">
        <f t="shared" si="84"/>
        <v>2013</v>
      </c>
      <c r="J950">
        <f t="shared" si="85"/>
        <v>6</v>
      </c>
      <c r="K950">
        <f t="shared" si="86"/>
        <v>48</v>
      </c>
      <c r="L950">
        <f>IF(H950="FUERA DE TIEMPO",K950-VLOOKUP(B950,Ejercicios!$J$2:$K$4,2)," ")</f>
        <v>33</v>
      </c>
    </row>
    <row r="951" spans="1:12" x14ac:dyDescent="0.25">
      <c r="A951" t="s">
        <v>1271</v>
      </c>
      <c r="B951" t="s">
        <v>8</v>
      </c>
      <c r="C951" s="2">
        <v>41192</v>
      </c>
      <c r="D951" s="2">
        <v>41202</v>
      </c>
      <c r="F951" t="str">
        <f t="shared" si="82"/>
        <v>Dept6</v>
      </c>
      <c r="G951" s="10">
        <f>VLOOKUP(B951,Ejercicios!$J$2:$K$4,2)+C951</f>
        <v>41197</v>
      </c>
      <c r="H951" t="str">
        <f t="shared" si="83"/>
        <v>FUERA DE TIEMPO</v>
      </c>
      <c r="I951">
        <f t="shared" si="84"/>
        <v>2012</v>
      </c>
      <c r="J951">
        <f t="shared" si="85"/>
        <v>10</v>
      </c>
      <c r="K951">
        <f t="shared" si="86"/>
        <v>10</v>
      </c>
      <c r="L951">
        <f>IF(H951="FUERA DE TIEMPO",K951-VLOOKUP(B951,Ejercicios!$J$2:$K$4,2)," ")</f>
        <v>5</v>
      </c>
    </row>
    <row r="952" spans="1:12" x14ac:dyDescent="0.25">
      <c r="A952" t="s">
        <v>1272</v>
      </c>
      <c r="B952" t="s">
        <v>5</v>
      </c>
      <c r="C952" s="1" t="s">
        <v>146</v>
      </c>
      <c r="D952" s="2">
        <v>41527</v>
      </c>
      <c r="F952" t="str">
        <f t="shared" si="82"/>
        <v>Dept6</v>
      </c>
      <c r="G952" s="10">
        <f>VLOOKUP(B952,Ejercicios!$J$2:$K$4,2)+C952</f>
        <v>41521</v>
      </c>
      <c r="H952" t="str">
        <f t="shared" si="83"/>
        <v>FUERA DE TIEMPO</v>
      </c>
      <c r="I952">
        <f t="shared" si="84"/>
        <v>2013</v>
      </c>
      <c r="J952">
        <f t="shared" si="85"/>
        <v>8</v>
      </c>
      <c r="K952">
        <f t="shared" si="86"/>
        <v>11</v>
      </c>
      <c r="L952">
        <f>IF(H952="FUERA DE TIEMPO",K952-VLOOKUP(B952,Ejercicios!$J$2:$K$4,2)," ")</f>
        <v>6</v>
      </c>
    </row>
    <row r="953" spans="1:12" x14ac:dyDescent="0.25">
      <c r="A953" t="s">
        <v>1273</v>
      </c>
      <c r="B953" t="s">
        <v>5</v>
      </c>
      <c r="C953" s="2" t="s">
        <v>249</v>
      </c>
      <c r="D953" s="2">
        <v>41576</v>
      </c>
      <c r="F953" t="str">
        <f t="shared" si="82"/>
        <v>Dept6</v>
      </c>
      <c r="G953" s="10">
        <f>VLOOKUP(B953,Ejercicios!$J$2:$K$4,2)+C953</f>
        <v>41572</v>
      </c>
      <c r="H953" t="str">
        <f t="shared" si="83"/>
        <v>FUERA DE TIEMPO</v>
      </c>
      <c r="I953">
        <f t="shared" si="84"/>
        <v>2013</v>
      </c>
      <c r="J953">
        <f t="shared" si="85"/>
        <v>10</v>
      </c>
      <c r="K953">
        <f t="shared" si="86"/>
        <v>9</v>
      </c>
      <c r="L953">
        <f>IF(H953="FUERA DE TIEMPO",K953-VLOOKUP(B953,Ejercicios!$J$2:$K$4,2)," ")</f>
        <v>4</v>
      </c>
    </row>
    <row r="954" spans="1:12" x14ac:dyDescent="0.25">
      <c r="A954" t="s">
        <v>1274</v>
      </c>
      <c r="B954" t="s">
        <v>7</v>
      </c>
      <c r="C954" s="2" t="s">
        <v>208</v>
      </c>
      <c r="D954" s="2">
        <v>40932</v>
      </c>
      <c r="F954" t="str">
        <f t="shared" si="82"/>
        <v>Dept4</v>
      </c>
      <c r="G954" s="10">
        <f>VLOOKUP(B954,Ejercicios!$J$2:$K$4,2)+C954</f>
        <v>40940</v>
      </c>
      <c r="H954" t="str">
        <f t="shared" si="83"/>
        <v>A TIEMPO</v>
      </c>
      <c r="I954">
        <f t="shared" si="84"/>
        <v>2012</v>
      </c>
      <c r="J954">
        <f t="shared" si="85"/>
        <v>1</v>
      </c>
      <c r="K954">
        <f t="shared" si="86"/>
        <v>7</v>
      </c>
      <c r="L954" t="str">
        <f>IF(H954="FUERA DE TIEMPO",K954-VLOOKUP(B954,Ejercicios!$J$2:$K$4,2)," ")</f>
        <v xml:space="preserve"> </v>
      </c>
    </row>
    <row r="955" spans="1:12" x14ac:dyDescent="0.25">
      <c r="A955" t="s">
        <v>1275</v>
      </c>
      <c r="B955" t="s">
        <v>7</v>
      </c>
      <c r="C955" s="2">
        <v>41125</v>
      </c>
      <c r="D955" s="2">
        <v>41130</v>
      </c>
      <c r="F955" t="str">
        <f t="shared" si="82"/>
        <v>Dept6</v>
      </c>
      <c r="G955" s="10">
        <f>VLOOKUP(B955,Ejercicios!$J$2:$K$4,2)+C955</f>
        <v>41140</v>
      </c>
      <c r="H955" t="str">
        <f t="shared" si="83"/>
        <v>A TIEMPO</v>
      </c>
      <c r="I955">
        <f t="shared" si="84"/>
        <v>2012</v>
      </c>
      <c r="J955">
        <f t="shared" si="85"/>
        <v>8</v>
      </c>
      <c r="K955">
        <f t="shared" si="86"/>
        <v>5</v>
      </c>
      <c r="L955" t="str">
        <f>IF(H955="FUERA DE TIEMPO",K955-VLOOKUP(B955,Ejercicios!$J$2:$K$4,2)," ")</f>
        <v xml:space="preserve"> </v>
      </c>
    </row>
    <row r="956" spans="1:12" x14ac:dyDescent="0.25">
      <c r="A956" t="s">
        <v>1276</v>
      </c>
      <c r="B956" t="s">
        <v>8</v>
      </c>
      <c r="C956" s="2" t="s">
        <v>92</v>
      </c>
      <c r="D956" s="2">
        <v>41377</v>
      </c>
      <c r="F956" t="str">
        <f t="shared" si="82"/>
        <v>Dept5</v>
      </c>
      <c r="G956" s="10">
        <f>VLOOKUP(B956,Ejercicios!$J$2:$K$4,2)+C956</f>
        <v>41366</v>
      </c>
      <c r="H956" t="str">
        <f t="shared" si="83"/>
        <v>FUERA DE TIEMPO</v>
      </c>
      <c r="I956">
        <f t="shared" si="84"/>
        <v>2013</v>
      </c>
      <c r="J956">
        <f t="shared" si="85"/>
        <v>3</v>
      </c>
      <c r="K956">
        <f t="shared" si="86"/>
        <v>16</v>
      </c>
      <c r="L956">
        <f>IF(H956="FUERA DE TIEMPO",K956-VLOOKUP(B956,Ejercicios!$J$2:$K$4,2)," ")</f>
        <v>11</v>
      </c>
    </row>
    <row r="957" spans="1:12" x14ac:dyDescent="0.25">
      <c r="A957" t="s">
        <v>1277</v>
      </c>
      <c r="B957" t="s">
        <v>7</v>
      </c>
      <c r="C957" s="2">
        <v>40969</v>
      </c>
      <c r="D957" s="2">
        <v>40970</v>
      </c>
      <c r="F957" t="str">
        <f t="shared" si="82"/>
        <v>Dept3</v>
      </c>
      <c r="G957" s="10">
        <f>VLOOKUP(B957,Ejercicios!$J$2:$K$4,2)+C957</f>
        <v>40984</v>
      </c>
      <c r="H957" t="str">
        <f t="shared" si="83"/>
        <v>A TIEMPO</v>
      </c>
      <c r="I957">
        <f t="shared" si="84"/>
        <v>2012</v>
      </c>
      <c r="J957">
        <f t="shared" si="85"/>
        <v>3</v>
      </c>
      <c r="K957">
        <f t="shared" si="86"/>
        <v>1</v>
      </c>
      <c r="L957" t="str">
        <f>IF(H957="FUERA DE TIEMPO",K957-VLOOKUP(B957,Ejercicios!$J$2:$K$4,2)," ")</f>
        <v xml:space="preserve"> </v>
      </c>
    </row>
    <row r="958" spans="1:12" x14ac:dyDescent="0.25">
      <c r="A958" t="s">
        <v>1278</v>
      </c>
      <c r="B958" t="s">
        <v>8</v>
      </c>
      <c r="C958" s="2">
        <v>41488</v>
      </c>
      <c r="D958" s="2">
        <v>41501</v>
      </c>
      <c r="F958" t="str">
        <f t="shared" si="82"/>
        <v>Dept2</v>
      </c>
      <c r="G958" s="10">
        <f>VLOOKUP(B958,Ejercicios!$J$2:$K$4,2)+C958</f>
        <v>41493</v>
      </c>
      <c r="H958" t="str">
        <f t="shared" si="83"/>
        <v>FUERA DE TIEMPO</v>
      </c>
      <c r="I958">
        <f t="shared" si="84"/>
        <v>2013</v>
      </c>
      <c r="J958">
        <f t="shared" si="85"/>
        <v>8</v>
      </c>
      <c r="K958">
        <f t="shared" si="86"/>
        <v>13</v>
      </c>
      <c r="L958">
        <f>IF(H958="FUERA DE TIEMPO",K958-VLOOKUP(B958,Ejercicios!$J$2:$K$4,2)," ")</f>
        <v>8</v>
      </c>
    </row>
    <row r="959" spans="1:12" x14ac:dyDescent="0.25">
      <c r="A959" t="s">
        <v>1279</v>
      </c>
      <c r="B959" t="s">
        <v>7</v>
      </c>
      <c r="C959" s="2" t="s">
        <v>205</v>
      </c>
      <c r="D959" s="2">
        <v>41161</v>
      </c>
      <c r="F959" t="str">
        <f t="shared" si="82"/>
        <v>Dept5</v>
      </c>
      <c r="G959" s="10">
        <f>VLOOKUP(B959,Ejercicios!$J$2:$K$4,2)+C959</f>
        <v>41154</v>
      </c>
      <c r="H959" t="str">
        <f t="shared" si="83"/>
        <v>FUERA DE TIEMPO</v>
      </c>
      <c r="I959">
        <f t="shared" si="84"/>
        <v>2012</v>
      </c>
      <c r="J959">
        <f t="shared" si="85"/>
        <v>8</v>
      </c>
      <c r="K959">
        <f t="shared" si="86"/>
        <v>22</v>
      </c>
      <c r="L959">
        <f>IF(H959="FUERA DE TIEMPO",K959-VLOOKUP(B959,Ejercicios!$J$2:$K$4,2)," ")</f>
        <v>7</v>
      </c>
    </row>
    <row r="960" spans="1:12" x14ac:dyDescent="0.25">
      <c r="A960" t="s">
        <v>1280</v>
      </c>
      <c r="B960" t="s">
        <v>7</v>
      </c>
      <c r="C960" s="2">
        <v>40974</v>
      </c>
      <c r="D960" s="2">
        <v>40976</v>
      </c>
      <c r="F960" t="str">
        <f t="shared" si="82"/>
        <v>Dept6</v>
      </c>
      <c r="G960" s="10">
        <f>VLOOKUP(B960,Ejercicios!$J$2:$K$4,2)+C960</f>
        <v>40989</v>
      </c>
      <c r="H960" t="str">
        <f t="shared" si="83"/>
        <v>A TIEMPO</v>
      </c>
      <c r="I960">
        <f t="shared" si="84"/>
        <v>2012</v>
      </c>
      <c r="J960">
        <f t="shared" si="85"/>
        <v>3</v>
      </c>
      <c r="K960">
        <f t="shared" si="86"/>
        <v>2</v>
      </c>
      <c r="L960" t="str">
        <f>IF(H960="FUERA DE TIEMPO",K960-VLOOKUP(B960,Ejercicios!$J$2:$K$4,2)," ")</f>
        <v xml:space="preserve"> </v>
      </c>
    </row>
    <row r="961" spans="1:12" x14ac:dyDescent="0.25">
      <c r="A961" t="s">
        <v>1281</v>
      </c>
      <c r="B961" t="s">
        <v>7</v>
      </c>
      <c r="C961" s="2">
        <v>41163</v>
      </c>
      <c r="D961" s="2">
        <v>41191</v>
      </c>
      <c r="F961" t="str">
        <f t="shared" si="82"/>
        <v>Dept2</v>
      </c>
      <c r="G961" s="10">
        <f>VLOOKUP(B961,Ejercicios!$J$2:$K$4,2)+C961</f>
        <v>41178</v>
      </c>
      <c r="H961" t="str">
        <f t="shared" si="83"/>
        <v>FUERA DE TIEMPO</v>
      </c>
      <c r="I961">
        <f t="shared" si="84"/>
        <v>2012</v>
      </c>
      <c r="J961">
        <f t="shared" si="85"/>
        <v>9</v>
      </c>
      <c r="K961">
        <f t="shared" si="86"/>
        <v>28</v>
      </c>
      <c r="L961">
        <f>IF(H961="FUERA DE TIEMPO",K961-VLOOKUP(B961,Ejercicios!$J$2:$K$4,2)," ")</f>
        <v>13</v>
      </c>
    </row>
    <row r="962" spans="1:12" x14ac:dyDescent="0.25">
      <c r="A962" t="s">
        <v>1282</v>
      </c>
      <c r="B962" t="s">
        <v>5</v>
      </c>
      <c r="C962" s="1" t="s">
        <v>410</v>
      </c>
      <c r="D962" s="2">
        <v>41403</v>
      </c>
      <c r="F962" t="str">
        <f t="shared" si="82"/>
        <v>Dept5</v>
      </c>
      <c r="G962" s="10">
        <f>VLOOKUP(B962,Ejercicios!$J$2:$K$4,2)+C962</f>
        <v>41392</v>
      </c>
      <c r="H962" t="str">
        <f t="shared" si="83"/>
        <v>FUERA DE TIEMPO</v>
      </c>
      <c r="I962">
        <f t="shared" si="84"/>
        <v>2013</v>
      </c>
      <c r="J962">
        <f t="shared" si="85"/>
        <v>4</v>
      </c>
      <c r="K962">
        <f t="shared" si="86"/>
        <v>16</v>
      </c>
      <c r="L962">
        <f>IF(H962="FUERA DE TIEMPO",K962-VLOOKUP(B962,Ejercicios!$J$2:$K$4,2)," ")</f>
        <v>11</v>
      </c>
    </row>
    <row r="963" spans="1:12" x14ac:dyDescent="0.25">
      <c r="A963" t="s">
        <v>1283</v>
      </c>
      <c r="B963" t="s">
        <v>8</v>
      </c>
      <c r="C963" s="1" t="s">
        <v>131</v>
      </c>
      <c r="D963" s="2">
        <v>41553</v>
      </c>
      <c r="F963" t="str">
        <f t="shared" ref="F963:F1001" si="87">LEFT(A963,5)</f>
        <v>Dept5</v>
      </c>
      <c r="G963" s="10">
        <f>VLOOKUP(B963,Ejercicios!$J$2:$K$4,2)+C963</f>
        <v>41541</v>
      </c>
      <c r="H963" t="str">
        <f t="shared" ref="H963:H1001" si="88">IF(G963&gt;=D963,"A TIEMPO","FUERA DE TIEMPO")</f>
        <v>FUERA DE TIEMPO</v>
      </c>
      <c r="I963">
        <f t="shared" ref="I963:I1001" si="89">YEAR(C963)</f>
        <v>2013</v>
      </c>
      <c r="J963">
        <f t="shared" ref="J963:J1001" si="90">MONTH(C963)</f>
        <v>9</v>
      </c>
      <c r="K963">
        <f t="shared" ref="K963:K1001" si="91">D963-C963</f>
        <v>17</v>
      </c>
      <c r="L963">
        <f>IF(H963="FUERA DE TIEMPO",K963-VLOOKUP(B963,Ejercicios!$J$2:$K$4,2)," ")</f>
        <v>12</v>
      </c>
    </row>
    <row r="964" spans="1:12" x14ac:dyDescent="0.25">
      <c r="A964" t="s">
        <v>1284</v>
      </c>
      <c r="B964" t="s">
        <v>5</v>
      </c>
      <c r="C964" s="2">
        <v>41611</v>
      </c>
      <c r="D964" s="2">
        <v>41614</v>
      </c>
      <c r="F964" t="str">
        <f t="shared" si="87"/>
        <v>Dept1</v>
      </c>
      <c r="G964" s="10">
        <f>VLOOKUP(B964,Ejercicios!$J$2:$K$4,2)+C964</f>
        <v>41616</v>
      </c>
      <c r="H964" t="str">
        <f t="shared" si="88"/>
        <v>A TIEMPO</v>
      </c>
      <c r="I964">
        <f t="shared" si="89"/>
        <v>2013</v>
      </c>
      <c r="J964">
        <f t="shared" si="90"/>
        <v>12</v>
      </c>
      <c r="K964">
        <f t="shared" si="91"/>
        <v>3</v>
      </c>
      <c r="L964" t="str">
        <f>IF(H964="FUERA DE TIEMPO",K964-VLOOKUP(B964,Ejercicios!$J$2:$K$4,2)," ")</f>
        <v xml:space="preserve"> </v>
      </c>
    </row>
    <row r="965" spans="1:12" x14ac:dyDescent="0.25">
      <c r="A965" t="s">
        <v>1285</v>
      </c>
      <c r="B965" t="s">
        <v>5</v>
      </c>
      <c r="C965" s="2" t="s">
        <v>43</v>
      </c>
      <c r="D965" s="2">
        <v>41169</v>
      </c>
      <c r="F965" t="str">
        <f t="shared" si="87"/>
        <v>Dept6</v>
      </c>
      <c r="G965" s="10">
        <f>VLOOKUP(B965,Ejercicios!$J$2:$K$4,2)+C965</f>
        <v>41171</v>
      </c>
      <c r="H965" t="str">
        <f t="shared" si="88"/>
        <v>A TIEMPO</v>
      </c>
      <c r="I965">
        <f t="shared" si="89"/>
        <v>2012</v>
      </c>
      <c r="J965">
        <f t="shared" si="90"/>
        <v>9</v>
      </c>
      <c r="K965">
        <f t="shared" si="91"/>
        <v>3</v>
      </c>
      <c r="L965" t="str">
        <f>IF(H965="FUERA DE TIEMPO",K965-VLOOKUP(B965,Ejercicios!$J$2:$K$4,2)," ")</f>
        <v xml:space="preserve"> </v>
      </c>
    </row>
    <row r="966" spans="1:12" x14ac:dyDescent="0.25">
      <c r="A966" t="s">
        <v>1286</v>
      </c>
      <c r="B966" t="s">
        <v>5</v>
      </c>
      <c r="C966" s="2">
        <v>41584</v>
      </c>
      <c r="D966" s="2">
        <v>41585</v>
      </c>
      <c r="F966" t="str">
        <f t="shared" si="87"/>
        <v>Dept2</v>
      </c>
      <c r="G966" s="10">
        <f>VLOOKUP(B966,Ejercicios!$J$2:$K$4,2)+C966</f>
        <v>41589</v>
      </c>
      <c r="H966" t="str">
        <f t="shared" si="88"/>
        <v>A TIEMPO</v>
      </c>
      <c r="I966">
        <f t="shared" si="89"/>
        <v>2013</v>
      </c>
      <c r="J966">
        <f t="shared" si="90"/>
        <v>11</v>
      </c>
      <c r="K966">
        <f t="shared" si="91"/>
        <v>1</v>
      </c>
      <c r="L966" t="str">
        <f>IF(H966="FUERA DE TIEMPO",K966-VLOOKUP(B966,Ejercicios!$J$2:$K$4,2)," ")</f>
        <v xml:space="preserve"> </v>
      </c>
    </row>
    <row r="967" spans="1:12" x14ac:dyDescent="0.25">
      <c r="A967" t="s">
        <v>1287</v>
      </c>
      <c r="B967" t="s">
        <v>7</v>
      </c>
      <c r="C967" s="2">
        <v>41216</v>
      </c>
      <c r="D967" s="2">
        <v>41218</v>
      </c>
      <c r="F967" t="str">
        <f t="shared" si="87"/>
        <v>Dept3</v>
      </c>
      <c r="G967" s="10">
        <f>VLOOKUP(B967,Ejercicios!$J$2:$K$4,2)+C967</f>
        <v>41231</v>
      </c>
      <c r="H967" t="str">
        <f t="shared" si="88"/>
        <v>A TIEMPO</v>
      </c>
      <c r="I967">
        <f t="shared" si="89"/>
        <v>2012</v>
      </c>
      <c r="J967">
        <f t="shared" si="90"/>
        <v>11</v>
      </c>
      <c r="K967">
        <f t="shared" si="91"/>
        <v>2</v>
      </c>
      <c r="L967" t="str">
        <f>IF(H967="FUERA DE TIEMPO",K967-VLOOKUP(B967,Ejercicios!$J$2:$K$4,2)," ")</f>
        <v xml:space="preserve"> </v>
      </c>
    </row>
    <row r="968" spans="1:12" x14ac:dyDescent="0.25">
      <c r="A968" t="s">
        <v>1288</v>
      </c>
      <c r="B968" t="s">
        <v>7</v>
      </c>
      <c r="C968" s="2" t="s">
        <v>209</v>
      </c>
      <c r="D968" s="2">
        <v>41250</v>
      </c>
      <c r="F968" t="str">
        <f t="shared" si="87"/>
        <v>Dept1</v>
      </c>
      <c r="G968" s="10">
        <f>VLOOKUP(B968,Ejercicios!$J$2:$K$4,2)+C968</f>
        <v>41253</v>
      </c>
      <c r="H968" t="str">
        <f t="shared" si="88"/>
        <v>A TIEMPO</v>
      </c>
      <c r="I968">
        <f t="shared" si="89"/>
        <v>2012</v>
      </c>
      <c r="J968">
        <f t="shared" si="90"/>
        <v>11</v>
      </c>
      <c r="K968">
        <f t="shared" si="91"/>
        <v>12</v>
      </c>
      <c r="L968" t="str">
        <f>IF(H968="FUERA DE TIEMPO",K968-VLOOKUP(B968,Ejercicios!$J$2:$K$4,2)," ")</f>
        <v xml:space="preserve"> </v>
      </c>
    </row>
    <row r="969" spans="1:12" x14ac:dyDescent="0.25">
      <c r="A969" t="s">
        <v>1289</v>
      </c>
      <c r="B969" t="s">
        <v>8</v>
      </c>
      <c r="C969" s="2">
        <v>41497</v>
      </c>
      <c r="D969" s="2">
        <v>41525</v>
      </c>
      <c r="F969" t="str">
        <f t="shared" si="87"/>
        <v>Dept3</v>
      </c>
      <c r="G969" s="10">
        <f>VLOOKUP(B969,Ejercicios!$J$2:$K$4,2)+C969</f>
        <v>41502</v>
      </c>
      <c r="H969" t="str">
        <f t="shared" si="88"/>
        <v>FUERA DE TIEMPO</v>
      </c>
      <c r="I969">
        <f t="shared" si="89"/>
        <v>2013</v>
      </c>
      <c r="J969">
        <f t="shared" si="90"/>
        <v>8</v>
      </c>
      <c r="K969">
        <f t="shared" si="91"/>
        <v>28</v>
      </c>
      <c r="L969">
        <f>IF(H969="FUERA DE TIEMPO",K969-VLOOKUP(B969,Ejercicios!$J$2:$K$4,2)," ")</f>
        <v>23</v>
      </c>
    </row>
    <row r="970" spans="1:12" x14ac:dyDescent="0.25">
      <c r="A970" t="s">
        <v>1290</v>
      </c>
      <c r="B970" t="s">
        <v>7</v>
      </c>
      <c r="C970" s="2">
        <v>41066</v>
      </c>
      <c r="D970" s="2">
        <v>41114</v>
      </c>
      <c r="F970" t="str">
        <f t="shared" si="87"/>
        <v>Dept3</v>
      </c>
      <c r="G970" s="10">
        <f>VLOOKUP(B970,Ejercicios!$J$2:$K$4,2)+C970</f>
        <v>41081</v>
      </c>
      <c r="H970" t="str">
        <f t="shared" si="88"/>
        <v>FUERA DE TIEMPO</v>
      </c>
      <c r="I970">
        <f t="shared" si="89"/>
        <v>2012</v>
      </c>
      <c r="J970">
        <f t="shared" si="90"/>
        <v>6</v>
      </c>
      <c r="K970">
        <f t="shared" si="91"/>
        <v>48</v>
      </c>
      <c r="L970">
        <f>IF(H970="FUERA DE TIEMPO",K970-VLOOKUP(B970,Ejercicios!$J$2:$K$4,2)," ")</f>
        <v>33</v>
      </c>
    </row>
    <row r="971" spans="1:12" x14ac:dyDescent="0.25">
      <c r="A971" t="s">
        <v>1291</v>
      </c>
      <c r="B971" t="s">
        <v>5</v>
      </c>
      <c r="C971" s="2" t="s">
        <v>67</v>
      </c>
      <c r="D971" s="2">
        <v>41360</v>
      </c>
      <c r="F971" t="str">
        <f t="shared" si="87"/>
        <v>Dept6</v>
      </c>
      <c r="G971" s="10">
        <f>VLOOKUP(B971,Ejercicios!$J$2:$K$4,2)+C971</f>
        <v>41357</v>
      </c>
      <c r="H971" t="str">
        <f t="shared" si="88"/>
        <v>FUERA DE TIEMPO</v>
      </c>
      <c r="I971">
        <f t="shared" si="89"/>
        <v>2013</v>
      </c>
      <c r="J971">
        <f t="shared" si="90"/>
        <v>3</v>
      </c>
      <c r="K971">
        <f t="shared" si="91"/>
        <v>8</v>
      </c>
      <c r="L971">
        <f>IF(H971="FUERA DE TIEMPO",K971-VLOOKUP(B971,Ejercicios!$J$2:$K$4,2)," ")</f>
        <v>3</v>
      </c>
    </row>
    <row r="972" spans="1:12" x14ac:dyDescent="0.25">
      <c r="A972" t="s">
        <v>1292</v>
      </c>
      <c r="B972" t="s">
        <v>7</v>
      </c>
      <c r="C972" s="2" t="s">
        <v>196</v>
      </c>
      <c r="D972" s="2">
        <v>41009</v>
      </c>
      <c r="F972" t="str">
        <f t="shared" si="87"/>
        <v>Dept3</v>
      </c>
      <c r="G972" s="10">
        <f>VLOOKUP(B972,Ejercicios!$J$2:$K$4,2)+C972</f>
        <v>41012</v>
      </c>
      <c r="H972" t="str">
        <f t="shared" si="88"/>
        <v>A TIEMPO</v>
      </c>
      <c r="I972">
        <f t="shared" si="89"/>
        <v>2012</v>
      </c>
      <c r="J972">
        <f t="shared" si="90"/>
        <v>3</v>
      </c>
      <c r="K972">
        <f t="shared" si="91"/>
        <v>12</v>
      </c>
      <c r="L972" t="str">
        <f>IF(H972="FUERA DE TIEMPO",K972-VLOOKUP(B972,Ejercicios!$J$2:$K$4,2)," ")</f>
        <v xml:space="preserve"> </v>
      </c>
    </row>
    <row r="973" spans="1:12" x14ac:dyDescent="0.25">
      <c r="A973" t="s">
        <v>1293</v>
      </c>
      <c r="B973" t="s">
        <v>7</v>
      </c>
      <c r="C973" s="2">
        <v>41427</v>
      </c>
      <c r="D973" s="2">
        <v>41431</v>
      </c>
      <c r="F973" t="str">
        <f t="shared" si="87"/>
        <v>Dept2</v>
      </c>
      <c r="G973" s="10">
        <f>VLOOKUP(B973,Ejercicios!$J$2:$K$4,2)+C973</f>
        <v>41442</v>
      </c>
      <c r="H973" t="str">
        <f t="shared" si="88"/>
        <v>A TIEMPO</v>
      </c>
      <c r="I973">
        <f t="shared" si="89"/>
        <v>2013</v>
      </c>
      <c r="J973">
        <f t="shared" si="90"/>
        <v>6</v>
      </c>
      <c r="K973">
        <f t="shared" si="91"/>
        <v>4</v>
      </c>
      <c r="L973" t="str">
        <f>IF(H973="FUERA DE TIEMPO",K973-VLOOKUP(B973,Ejercicios!$J$2:$K$4,2)," ")</f>
        <v xml:space="preserve"> </v>
      </c>
    </row>
    <row r="974" spans="1:12" x14ac:dyDescent="0.25">
      <c r="A974" t="s">
        <v>1294</v>
      </c>
      <c r="B974" t="s">
        <v>7</v>
      </c>
      <c r="C974" s="1" t="s">
        <v>110</v>
      </c>
      <c r="D974" s="2">
        <v>41333</v>
      </c>
      <c r="F974" t="str">
        <f t="shared" si="87"/>
        <v>Dept4</v>
      </c>
      <c r="G974" s="10">
        <f>VLOOKUP(B974,Ejercicios!$J$2:$K$4,2)+C974</f>
        <v>41338</v>
      </c>
      <c r="H974" t="str">
        <f t="shared" si="88"/>
        <v>A TIEMPO</v>
      </c>
      <c r="I974">
        <f t="shared" si="89"/>
        <v>2013</v>
      </c>
      <c r="J974">
        <f t="shared" si="90"/>
        <v>2</v>
      </c>
      <c r="K974">
        <f t="shared" si="91"/>
        <v>10</v>
      </c>
      <c r="L974" t="str">
        <f>IF(H974="FUERA DE TIEMPO",K974-VLOOKUP(B974,Ejercicios!$J$2:$K$4,2)," ")</f>
        <v xml:space="preserve"> </v>
      </c>
    </row>
    <row r="975" spans="1:12" x14ac:dyDescent="0.25">
      <c r="A975" t="s">
        <v>1295</v>
      </c>
      <c r="B975" t="s">
        <v>7</v>
      </c>
      <c r="C975" s="2" t="s">
        <v>298</v>
      </c>
      <c r="D975" s="2">
        <v>41408</v>
      </c>
      <c r="F975" t="str">
        <f t="shared" si="87"/>
        <v>Dept1</v>
      </c>
      <c r="G975" s="10">
        <f>VLOOKUP(B975,Ejercicios!$J$2:$K$4,2)+C975</f>
        <v>41423</v>
      </c>
      <c r="H975" t="str">
        <f t="shared" si="88"/>
        <v>A TIEMPO</v>
      </c>
      <c r="I975">
        <f t="shared" si="89"/>
        <v>2013</v>
      </c>
      <c r="J975">
        <f t="shared" si="90"/>
        <v>5</v>
      </c>
      <c r="K975">
        <f t="shared" si="91"/>
        <v>0</v>
      </c>
      <c r="L975" t="str">
        <f>IF(H975="FUERA DE TIEMPO",K975-VLOOKUP(B975,Ejercicios!$J$2:$K$4,2)," ")</f>
        <v xml:space="preserve"> </v>
      </c>
    </row>
    <row r="976" spans="1:12" x14ac:dyDescent="0.25">
      <c r="A976" t="s">
        <v>1296</v>
      </c>
      <c r="B976" t="s">
        <v>7</v>
      </c>
      <c r="C976" s="2" t="s">
        <v>91</v>
      </c>
      <c r="D976" s="2">
        <v>41256</v>
      </c>
      <c r="F976" t="str">
        <f t="shared" si="87"/>
        <v>Dept5</v>
      </c>
      <c r="G976" s="10">
        <f>VLOOKUP(B976,Ejercicios!$J$2:$K$4,2)+C976</f>
        <v>41249</v>
      </c>
      <c r="H976" t="str">
        <f t="shared" si="88"/>
        <v>FUERA DE TIEMPO</v>
      </c>
      <c r="I976">
        <f t="shared" si="89"/>
        <v>2012</v>
      </c>
      <c r="J976">
        <f t="shared" si="90"/>
        <v>11</v>
      </c>
      <c r="K976">
        <f t="shared" si="91"/>
        <v>22</v>
      </c>
      <c r="L976">
        <f>IF(H976="FUERA DE TIEMPO",K976-VLOOKUP(B976,Ejercicios!$J$2:$K$4,2)," ")</f>
        <v>7</v>
      </c>
    </row>
    <row r="977" spans="1:12" x14ac:dyDescent="0.25">
      <c r="A977" t="s">
        <v>1297</v>
      </c>
      <c r="B977" t="s">
        <v>8</v>
      </c>
      <c r="C977" s="2" t="s">
        <v>202</v>
      </c>
      <c r="D977" s="2">
        <v>41376</v>
      </c>
      <c r="F977" t="str">
        <f t="shared" si="87"/>
        <v>Dept4</v>
      </c>
      <c r="G977" s="10">
        <f>VLOOKUP(B977,Ejercicios!$J$2:$K$4,2)+C977</f>
        <v>41358</v>
      </c>
      <c r="H977" t="str">
        <f t="shared" si="88"/>
        <v>FUERA DE TIEMPO</v>
      </c>
      <c r="I977">
        <f t="shared" si="89"/>
        <v>2013</v>
      </c>
      <c r="J977">
        <f t="shared" si="90"/>
        <v>3</v>
      </c>
      <c r="K977">
        <f t="shared" si="91"/>
        <v>23</v>
      </c>
      <c r="L977">
        <f>IF(H977="FUERA DE TIEMPO",K977-VLOOKUP(B977,Ejercicios!$J$2:$K$4,2)," ")</f>
        <v>18</v>
      </c>
    </row>
    <row r="978" spans="1:12" x14ac:dyDescent="0.25">
      <c r="A978" t="s">
        <v>1298</v>
      </c>
      <c r="B978" t="s">
        <v>7</v>
      </c>
      <c r="C978" s="2" t="s">
        <v>70</v>
      </c>
      <c r="D978" s="2">
        <v>41639</v>
      </c>
      <c r="F978" t="str">
        <f t="shared" si="87"/>
        <v>Dept6</v>
      </c>
      <c r="G978" s="10">
        <f>VLOOKUP(B978,Ejercicios!$J$2:$K$4,2)+C978</f>
        <v>41653</v>
      </c>
      <c r="H978" t="str">
        <f t="shared" si="88"/>
        <v>A TIEMPO</v>
      </c>
      <c r="I978">
        <f t="shared" si="89"/>
        <v>2013</v>
      </c>
      <c r="J978">
        <f t="shared" si="90"/>
        <v>12</v>
      </c>
      <c r="K978">
        <f t="shared" si="91"/>
        <v>1</v>
      </c>
      <c r="L978" t="str">
        <f>IF(H978="FUERA DE TIEMPO",K978-VLOOKUP(B978,Ejercicios!$J$2:$K$4,2)," ")</f>
        <v xml:space="preserve"> </v>
      </c>
    </row>
    <row r="979" spans="1:12" x14ac:dyDescent="0.25">
      <c r="A979" t="s">
        <v>81</v>
      </c>
      <c r="B979" t="s">
        <v>7</v>
      </c>
      <c r="C979" s="2" t="s">
        <v>1299</v>
      </c>
      <c r="D979" s="2">
        <v>41016</v>
      </c>
      <c r="F979" t="str">
        <f t="shared" si="87"/>
        <v>Dept6</v>
      </c>
      <c r="G979" s="10">
        <f>VLOOKUP(B979,Ejercicios!$J$2:$K$4,2)+C979</f>
        <v>41030</v>
      </c>
      <c r="H979" t="str">
        <f t="shared" si="88"/>
        <v>A TIEMPO</v>
      </c>
      <c r="I979">
        <f t="shared" si="89"/>
        <v>2012</v>
      </c>
      <c r="J979">
        <f t="shared" si="90"/>
        <v>4</v>
      </c>
      <c r="K979">
        <f t="shared" si="91"/>
        <v>1</v>
      </c>
      <c r="L979" t="str">
        <f>IF(H979="FUERA DE TIEMPO",K979-VLOOKUP(B979,Ejercicios!$J$2:$K$4,2)," ")</f>
        <v xml:space="preserve"> </v>
      </c>
    </row>
    <row r="980" spans="1:12" x14ac:dyDescent="0.25">
      <c r="A980" t="s">
        <v>1300</v>
      </c>
      <c r="B980" t="s">
        <v>5</v>
      </c>
      <c r="C980" s="2">
        <v>41465</v>
      </c>
      <c r="D980" s="2">
        <v>41475</v>
      </c>
      <c r="F980" t="str">
        <f t="shared" si="87"/>
        <v>Dept6</v>
      </c>
      <c r="G980" s="10">
        <f>VLOOKUP(B980,Ejercicios!$J$2:$K$4,2)+C980</f>
        <v>41470</v>
      </c>
      <c r="H980" t="str">
        <f t="shared" si="88"/>
        <v>FUERA DE TIEMPO</v>
      </c>
      <c r="I980">
        <f t="shared" si="89"/>
        <v>2013</v>
      </c>
      <c r="J980">
        <f t="shared" si="90"/>
        <v>7</v>
      </c>
      <c r="K980">
        <f t="shared" si="91"/>
        <v>10</v>
      </c>
      <c r="L980">
        <f>IF(H980="FUERA DE TIEMPO",K980-VLOOKUP(B980,Ejercicios!$J$2:$K$4,2)," ")</f>
        <v>5</v>
      </c>
    </row>
    <row r="981" spans="1:12" x14ac:dyDescent="0.25">
      <c r="A981" t="s">
        <v>1301</v>
      </c>
      <c r="B981" t="s">
        <v>8</v>
      </c>
      <c r="C981" s="2">
        <v>41436</v>
      </c>
      <c r="D981" s="2">
        <v>41439</v>
      </c>
      <c r="F981" t="str">
        <f t="shared" si="87"/>
        <v>Dept1</v>
      </c>
      <c r="G981" s="10">
        <f>VLOOKUP(B981,Ejercicios!$J$2:$K$4,2)+C981</f>
        <v>41441</v>
      </c>
      <c r="H981" t="str">
        <f t="shared" si="88"/>
        <v>A TIEMPO</v>
      </c>
      <c r="I981">
        <f t="shared" si="89"/>
        <v>2013</v>
      </c>
      <c r="J981">
        <f t="shared" si="90"/>
        <v>6</v>
      </c>
      <c r="K981">
        <f t="shared" si="91"/>
        <v>3</v>
      </c>
      <c r="L981" t="str">
        <f>IF(H981="FUERA DE TIEMPO",K981-VLOOKUP(B981,Ejercicios!$J$2:$K$4,2)," ")</f>
        <v xml:space="preserve"> </v>
      </c>
    </row>
    <row r="982" spans="1:12" x14ac:dyDescent="0.25">
      <c r="A982" t="s">
        <v>1302</v>
      </c>
      <c r="B982" t="s">
        <v>7</v>
      </c>
      <c r="C982" s="2">
        <v>41492</v>
      </c>
      <c r="D982" s="2">
        <v>41526</v>
      </c>
      <c r="F982" t="str">
        <f t="shared" si="87"/>
        <v>Dept6</v>
      </c>
      <c r="G982" s="10">
        <f>VLOOKUP(B982,Ejercicios!$J$2:$K$4,2)+C982</f>
        <v>41507</v>
      </c>
      <c r="H982" t="str">
        <f t="shared" si="88"/>
        <v>FUERA DE TIEMPO</v>
      </c>
      <c r="I982">
        <f t="shared" si="89"/>
        <v>2013</v>
      </c>
      <c r="J982">
        <f t="shared" si="90"/>
        <v>8</v>
      </c>
      <c r="K982">
        <f t="shared" si="91"/>
        <v>34</v>
      </c>
      <c r="L982">
        <f>IF(H982="FUERA DE TIEMPO",K982-VLOOKUP(B982,Ejercicios!$J$2:$K$4,2)," ")</f>
        <v>19</v>
      </c>
    </row>
    <row r="983" spans="1:12" x14ac:dyDescent="0.25">
      <c r="A983" t="s">
        <v>79</v>
      </c>
      <c r="B983" t="s">
        <v>8</v>
      </c>
      <c r="C983" s="2">
        <v>40942</v>
      </c>
      <c r="D983" s="2">
        <v>40944</v>
      </c>
      <c r="F983" t="str">
        <f t="shared" si="87"/>
        <v>Dept2</v>
      </c>
      <c r="G983" s="10">
        <f>VLOOKUP(B983,Ejercicios!$J$2:$K$4,2)+C983</f>
        <v>40947</v>
      </c>
      <c r="H983" t="str">
        <f t="shared" si="88"/>
        <v>A TIEMPO</v>
      </c>
      <c r="I983">
        <f t="shared" si="89"/>
        <v>2012</v>
      </c>
      <c r="J983">
        <f t="shared" si="90"/>
        <v>2</v>
      </c>
      <c r="K983">
        <f t="shared" si="91"/>
        <v>2</v>
      </c>
      <c r="L983" t="str">
        <f>IF(H983="FUERA DE TIEMPO",K983-VLOOKUP(B983,Ejercicios!$J$2:$K$4,2)," ")</f>
        <v xml:space="preserve"> </v>
      </c>
    </row>
    <row r="984" spans="1:12" x14ac:dyDescent="0.25">
      <c r="A984" t="s">
        <v>1303</v>
      </c>
      <c r="B984" t="s">
        <v>7</v>
      </c>
      <c r="C984" s="2">
        <v>41520</v>
      </c>
      <c r="D984" s="2">
        <v>41561</v>
      </c>
      <c r="F984" t="str">
        <f t="shared" si="87"/>
        <v>Dept4</v>
      </c>
      <c r="G984" s="10">
        <f>VLOOKUP(B984,Ejercicios!$J$2:$K$4,2)+C984</f>
        <v>41535</v>
      </c>
      <c r="H984" t="str">
        <f t="shared" si="88"/>
        <v>FUERA DE TIEMPO</v>
      </c>
      <c r="I984">
        <f t="shared" si="89"/>
        <v>2013</v>
      </c>
      <c r="J984">
        <f t="shared" si="90"/>
        <v>9</v>
      </c>
      <c r="K984">
        <f t="shared" si="91"/>
        <v>41</v>
      </c>
      <c r="L984">
        <f>IF(H984="FUERA DE TIEMPO",K984-VLOOKUP(B984,Ejercicios!$J$2:$K$4,2)," ")</f>
        <v>26</v>
      </c>
    </row>
    <row r="985" spans="1:12" x14ac:dyDescent="0.25">
      <c r="A985" t="s">
        <v>1304</v>
      </c>
      <c r="B985" t="s">
        <v>7</v>
      </c>
      <c r="C985" s="2" t="s">
        <v>302</v>
      </c>
      <c r="D985" s="2">
        <v>41498</v>
      </c>
      <c r="F985" t="str">
        <f t="shared" si="87"/>
        <v>Dept5</v>
      </c>
      <c r="G985" s="10">
        <f>VLOOKUP(B985,Ejercicios!$J$2:$K$4,2)+C985</f>
        <v>41491</v>
      </c>
      <c r="H985" t="str">
        <f t="shared" si="88"/>
        <v>FUERA DE TIEMPO</v>
      </c>
      <c r="I985">
        <f t="shared" si="89"/>
        <v>2013</v>
      </c>
      <c r="J985">
        <f t="shared" si="90"/>
        <v>7</v>
      </c>
      <c r="K985">
        <f t="shared" si="91"/>
        <v>22</v>
      </c>
      <c r="L985">
        <f>IF(H985="FUERA DE TIEMPO",K985-VLOOKUP(B985,Ejercicios!$J$2:$K$4,2)," ")</f>
        <v>7</v>
      </c>
    </row>
    <row r="986" spans="1:12" x14ac:dyDescent="0.25">
      <c r="A986" t="s">
        <v>1305</v>
      </c>
      <c r="B986" t="s">
        <v>5</v>
      </c>
      <c r="C986" s="2" t="s">
        <v>132</v>
      </c>
      <c r="D986" s="2">
        <v>41508</v>
      </c>
      <c r="F986" t="str">
        <f t="shared" si="87"/>
        <v>Dept1</v>
      </c>
      <c r="G986" s="10">
        <f>VLOOKUP(B986,Ejercicios!$J$2:$K$4,2)+C986</f>
        <v>41512</v>
      </c>
      <c r="H986" t="str">
        <f t="shared" si="88"/>
        <v>A TIEMPO</v>
      </c>
      <c r="I986">
        <f t="shared" si="89"/>
        <v>2013</v>
      </c>
      <c r="J986">
        <f t="shared" si="90"/>
        <v>8</v>
      </c>
      <c r="K986">
        <f t="shared" si="91"/>
        <v>1</v>
      </c>
      <c r="L986" t="str">
        <f>IF(H986="FUERA DE TIEMPO",K986-VLOOKUP(B986,Ejercicios!$J$2:$K$4,2)," ")</f>
        <v xml:space="preserve"> </v>
      </c>
    </row>
    <row r="987" spans="1:12" x14ac:dyDescent="0.25">
      <c r="A987" t="s">
        <v>1306</v>
      </c>
      <c r="B987" t="s">
        <v>7</v>
      </c>
      <c r="C987" s="1" t="s">
        <v>226</v>
      </c>
      <c r="D987" s="2">
        <v>41489</v>
      </c>
      <c r="F987" t="str">
        <f t="shared" si="87"/>
        <v>Dept5</v>
      </c>
      <c r="G987" s="10">
        <f>VLOOKUP(B987,Ejercicios!$J$2:$K$4,2)+C987</f>
        <v>41462</v>
      </c>
      <c r="H987" t="str">
        <f t="shared" si="88"/>
        <v>FUERA DE TIEMPO</v>
      </c>
      <c r="I987">
        <f t="shared" si="89"/>
        <v>2013</v>
      </c>
      <c r="J987">
        <f t="shared" si="90"/>
        <v>6</v>
      </c>
      <c r="K987">
        <f t="shared" si="91"/>
        <v>42</v>
      </c>
      <c r="L987">
        <f>IF(H987="FUERA DE TIEMPO",K987-VLOOKUP(B987,Ejercicios!$J$2:$K$4,2)," ")</f>
        <v>27</v>
      </c>
    </row>
    <row r="988" spans="1:12" x14ac:dyDescent="0.25">
      <c r="A988" t="s">
        <v>1307</v>
      </c>
      <c r="B988" t="s">
        <v>8</v>
      </c>
      <c r="C988" s="2" t="s">
        <v>85</v>
      </c>
      <c r="D988" s="2">
        <v>40989</v>
      </c>
      <c r="F988" t="str">
        <f t="shared" si="87"/>
        <v>Dept2</v>
      </c>
      <c r="G988" s="10">
        <f>VLOOKUP(B988,Ejercicios!$J$2:$K$4,2)+C988</f>
        <v>40992</v>
      </c>
      <c r="H988" t="str">
        <f t="shared" si="88"/>
        <v>A TIEMPO</v>
      </c>
      <c r="I988">
        <f t="shared" si="89"/>
        <v>2012</v>
      </c>
      <c r="J988">
        <f t="shared" si="90"/>
        <v>3</v>
      </c>
      <c r="K988">
        <f t="shared" si="91"/>
        <v>2</v>
      </c>
      <c r="L988" t="str">
        <f>IF(H988="FUERA DE TIEMPO",K988-VLOOKUP(B988,Ejercicios!$J$2:$K$4,2)," ")</f>
        <v xml:space="preserve"> </v>
      </c>
    </row>
    <row r="989" spans="1:12" x14ac:dyDescent="0.25">
      <c r="A989" t="s">
        <v>1308</v>
      </c>
      <c r="B989" t="s">
        <v>7</v>
      </c>
      <c r="C989" s="2">
        <v>41548</v>
      </c>
      <c r="D989" s="2">
        <v>41548</v>
      </c>
      <c r="F989" t="str">
        <f t="shared" si="87"/>
        <v>Dept1</v>
      </c>
      <c r="G989" s="10">
        <f>VLOOKUP(B989,Ejercicios!$J$2:$K$4,2)+C989</f>
        <v>41563</v>
      </c>
      <c r="H989" t="str">
        <f t="shared" si="88"/>
        <v>A TIEMPO</v>
      </c>
      <c r="I989">
        <f t="shared" si="89"/>
        <v>2013</v>
      </c>
      <c r="J989">
        <f t="shared" si="90"/>
        <v>10</v>
      </c>
      <c r="K989">
        <f t="shared" si="91"/>
        <v>0</v>
      </c>
      <c r="L989" t="str">
        <f>IF(H989="FUERA DE TIEMPO",K989-VLOOKUP(B989,Ejercicios!$J$2:$K$4,2)," ")</f>
        <v xml:space="preserve"> </v>
      </c>
    </row>
    <row r="990" spans="1:12" x14ac:dyDescent="0.25">
      <c r="A990" t="s">
        <v>1309</v>
      </c>
      <c r="B990" t="s">
        <v>5</v>
      </c>
      <c r="C990" s="2" t="s">
        <v>306</v>
      </c>
      <c r="D990" s="2">
        <v>41422</v>
      </c>
      <c r="F990" t="str">
        <f t="shared" si="87"/>
        <v>Dept5</v>
      </c>
      <c r="G990" s="10">
        <f>VLOOKUP(B990,Ejercicios!$J$2:$K$4,2)+C990</f>
        <v>41427</v>
      </c>
      <c r="H990" t="str">
        <f t="shared" si="88"/>
        <v>A TIEMPO</v>
      </c>
      <c r="I990">
        <f t="shared" si="89"/>
        <v>2013</v>
      </c>
      <c r="J990">
        <f t="shared" si="90"/>
        <v>5</v>
      </c>
      <c r="K990">
        <f t="shared" si="91"/>
        <v>0</v>
      </c>
      <c r="L990" t="str">
        <f>IF(H990="FUERA DE TIEMPO",K990-VLOOKUP(B990,Ejercicios!$J$2:$K$4,2)," ")</f>
        <v xml:space="preserve"> </v>
      </c>
    </row>
    <row r="991" spans="1:12" x14ac:dyDescent="0.25">
      <c r="A991" t="s">
        <v>1310</v>
      </c>
      <c r="B991" t="s">
        <v>5</v>
      </c>
      <c r="C991" s="2">
        <v>40972</v>
      </c>
      <c r="D991" s="2">
        <v>40997</v>
      </c>
      <c r="F991" t="str">
        <f t="shared" si="87"/>
        <v>Dept1</v>
      </c>
      <c r="G991" s="10">
        <f>VLOOKUP(B991,Ejercicios!$J$2:$K$4,2)+C991</f>
        <v>40977</v>
      </c>
      <c r="H991" t="str">
        <f t="shared" si="88"/>
        <v>FUERA DE TIEMPO</v>
      </c>
      <c r="I991">
        <f t="shared" si="89"/>
        <v>2012</v>
      </c>
      <c r="J991">
        <f t="shared" si="90"/>
        <v>3</v>
      </c>
      <c r="K991">
        <f t="shared" si="91"/>
        <v>25</v>
      </c>
      <c r="L991">
        <f>IF(H991="FUERA DE TIEMPO",K991-VLOOKUP(B991,Ejercicios!$J$2:$K$4,2)," ")</f>
        <v>20</v>
      </c>
    </row>
    <row r="992" spans="1:12" x14ac:dyDescent="0.25">
      <c r="A992" t="s">
        <v>1311</v>
      </c>
      <c r="B992" t="s">
        <v>5</v>
      </c>
      <c r="C992" s="2" t="s">
        <v>315</v>
      </c>
      <c r="D992" s="2">
        <v>41251</v>
      </c>
      <c r="F992" t="str">
        <f t="shared" si="87"/>
        <v>Dept4</v>
      </c>
      <c r="G992" s="10">
        <f>VLOOKUP(B992,Ejercicios!$J$2:$K$4,2)+C992</f>
        <v>41210</v>
      </c>
      <c r="H992" t="str">
        <f t="shared" si="88"/>
        <v>FUERA DE TIEMPO</v>
      </c>
      <c r="I992">
        <f t="shared" si="89"/>
        <v>2012</v>
      </c>
      <c r="J992">
        <f t="shared" si="90"/>
        <v>10</v>
      </c>
      <c r="K992">
        <f t="shared" si="91"/>
        <v>46</v>
      </c>
      <c r="L992">
        <f>IF(H992="FUERA DE TIEMPO",K992-VLOOKUP(B992,Ejercicios!$J$2:$K$4,2)," ")</f>
        <v>41</v>
      </c>
    </row>
    <row r="993" spans="1:12" x14ac:dyDescent="0.25">
      <c r="A993" t="s">
        <v>1312</v>
      </c>
      <c r="B993" t="s">
        <v>8</v>
      </c>
      <c r="C993" s="2">
        <v>41456</v>
      </c>
      <c r="D993" s="2">
        <v>41503</v>
      </c>
      <c r="F993" t="str">
        <f t="shared" si="87"/>
        <v>Dept2</v>
      </c>
      <c r="G993" s="10">
        <f>VLOOKUP(B993,Ejercicios!$J$2:$K$4,2)+C993</f>
        <v>41461</v>
      </c>
      <c r="H993" t="str">
        <f t="shared" si="88"/>
        <v>FUERA DE TIEMPO</v>
      </c>
      <c r="I993">
        <f t="shared" si="89"/>
        <v>2013</v>
      </c>
      <c r="J993">
        <f t="shared" si="90"/>
        <v>7</v>
      </c>
      <c r="K993">
        <f t="shared" si="91"/>
        <v>47</v>
      </c>
      <c r="L993">
        <f>IF(H993="FUERA DE TIEMPO",K993-VLOOKUP(B993,Ejercicios!$J$2:$K$4,2)," ")</f>
        <v>42</v>
      </c>
    </row>
    <row r="994" spans="1:12" x14ac:dyDescent="0.25">
      <c r="A994" t="s">
        <v>1313</v>
      </c>
      <c r="B994" t="s">
        <v>5</v>
      </c>
      <c r="C994" s="2" t="s">
        <v>214</v>
      </c>
      <c r="D994" s="2">
        <v>41143</v>
      </c>
      <c r="F994" t="str">
        <f t="shared" si="87"/>
        <v>Dept6</v>
      </c>
      <c r="G994" s="10">
        <f>VLOOKUP(B994,Ejercicios!$J$2:$K$4,2)+C994</f>
        <v>41147</v>
      </c>
      <c r="H994" t="str">
        <f t="shared" si="88"/>
        <v>A TIEMPO</v>
      </c>
      <c r="I994">
        <f t="shared" si="89"/>
        <v>2012</v>
      </c>
      <c r="J994">
        <f t="shared" si="90"/>
        <v>8</v>
      </c>
      <c r="K994">
        <f t="shared" si="91"/>
        <v>1</v>
      </c>
      <c r="L994" t="str">
        <f>IF(H994="FUERA DE TIEMPO",K994-VLOOKUP(B994,Ejercicios!$J$2:$K$4,2)," ")</f>
        <v xml:space="preserve"> </v>
      </c>
    </row>
    <row r="995" spans="1:12" x14ac:dyDescent="0.25">
      <c r="A995" t="s">
        <v>1314</v>
      </c>
      <c r="B995" t="s">
        <v>5</v>
      </c>
      <c r="C995" s="2">
        <v>41340</v>
      </c>
      <c r="D995" s="2">
        <v>41388</v>
      </c>
      <c r="F995" t="str">
        <f t="shared" si="87"/>
        <v>Dept3</v>
      </c>
      <c r="G995" s="10">
        <f>VLOOKUP(B995,Ejercicios!$J$2:$K$4,2)+C995</f>
        <v>41345</v>
      </c>
      <c r="H995" t="str">
        <f t="shared" si="88"/>
        <v>FUERA DE TIEMPO</v>
      </c>
      <c r="I995">
        <f t="shared" si="89"/>
        <v>2013</v>
      </c>
      <c r="J995">
        <f t="shared" si="90"/>
        <v>3</v>
      </c>
      <c r="K995">
        <f t="shared" si="91"/>
        <v>48</v>
      </c>
      <c r="L995">
        <f>IF(H995="FUERA DE TIEMPO",K995-VLOOKUP(B995,Ejercicios!$J$2:$K$4,2)," ")</f>
        <v>43</v>
      </c>
    </row>
    <row r="996" spans="1:12" x14ac:dyDescent="0.25">
      <c r="A996" t="s">
        <v>1315</v>
      </c>
      <c r="B996" t="s">
        <v>7</v>
      </c>
      <c r="C996" s="1" t="s">
        <v>198</v>
      </c>
      <c r="D996" s="2">
        <v>41182</v>
      </c>
      <c r="F996" t="str">
        <f t="shared" si="87"/>
        <v>Dept5</v>
      </c>
      <c r="G996" s="10">
        <f>VLOOKUP(B996,Ejercicios!$J$2:$K$4,2)+C996</f>
        <v>41194</v>
      </c>
      <c r="H996" t="str">
        <f t="shared" si="88"/>
        <v>A TIEMPO</v>
      </c>
      <c r="I996">
        <f t="shared" si="89"/>
        <v>2012</v>
      </c>
      <c r="J996">
        <f t="shared" si="90"/>
        <v>9</v>
      </c>
      <c r="K996">
        <f t="shared" si="91"/>
        <v>3</v>
      </c>
      <c r="L996" t="str">
        <f>IF(H996="FUERA DE TIEMPO",K996-VLOOKUP(B996,Ejercicios!$J$2:$K$4,2)," ")</f>
        <v xml:space="preserve"> </v>
      </c>
    </row>
    <row r="997" spans="1:12" x14ac:dyDescent="0.25">
      <c r="A997" t="s">
        <v>911</v>
      </c>
      <c r="B997" t="s">
        <v>5</v>
      </c>
      <c r="C997" s="1" t="s">
        <v>126</v>
      </c>
      <c r="D997" s="2">
        <v>41423</v>
      </c>
      <c r="F997" t="str">
        <f t="shared" si="87"/>
        <v>Dept5</v>
      </c>
      <c r="G997" s="10">
        <f>VLOOKUP(B997,Ejercicios!$J$2:$K$4,2)+C997</f>
        <v>41424</v>
      </c>
      <c r="H997" t="str">
        <f t="shared" si="88"/>
        <v>A TIEMPO</v>
      </c>
      <c r="I997">
        <f t="shared" si="89"/>
        <v>2013</v>
      </c>
      <c r="J997">
        <f t="shared" si="90"/>
        <v>5</v>
      </c>
      <c r="K997">
        <f t="shared" si="91"/>
        <v>4</v>
      </c>
      <c r="L997" t="str">
        <f>IF(H997="FUERA DE TIEMPO",K997-VLOOKUP(B997,Ejercicios!$J$2:$K$4,2)," ")</f>
        <v xml:space="preserve"> </v>
      </c>
    </row>
    <row r="998" spans="1:12" x14ac:dyDescent="0.25">
      <c r="A998" t="s">
        <v>1316</v>
      </c>
      <c r="B998" t="s">
        <v>7</v>
      </c>
      <c r="C998" s="1" t="s">
        <v>225</v>
      </c>
      <c r="D998" s="2">
        <v>41482</v>
      </c>
      <c r="F998" t="str">
        <f t="shared" si="87"/>
        <v>Dept4</v>
      </c>
      <c r="G998" s="10">
        <f>VLOOKUP(B998,Ejercicios!$J$2:$K$4,2)+C998</f>
        <v>41497</v>
      </c>
      <c r="H998" t="str">
        <f t="shared" si="88"/>
        <v>A TIEMPO</v>
      </c>
      <c r="I998">
        <f t="shared" si="89"/>
        <v>2013</v>
      </c>
      <c r="J998">
        <f t="shared" si="90"/>
        <v>7</v>
      </c>
      <c r="K998">
        <f t="shared" si="91"/>
        <v>0</v>
      </c>
      <c r="L998" t="str">
        <f>IF(H998="FUERA DE TIEMPO",K998-VLOOKUP(B998,Ejercicios!$J$2:$K$4,2)," ")</f>
        <v xml:space="preserve"> </v>
      </c>
    </row>
    <row r="999" spans="1:12" x14ac:dyDescent="0.25">
      <c r="A999" t="s">
        <v>1317</v>
      </c>
      <c r="B999" t="s">
        <v>5</v>
      </c>
      <c r="C999" s="2" t="s">
        <v>124</v>
      </c>
      <c r="D999" s="2">
        <v>41573</v>
      </c>
      <c r="F999" t="str">
        <f t="shared" si="87"/>
        <v>Dept6</v>
      </c>
      <c r="G999" s="10">
        <f>VLOOKUP(B999,Ejercicios!$J$2:$K$4,2)+C999</f>
        <v>41545</v>
      </c>
      <c r="H999" t="str">
        <f t="shared" si="88"/>
        <v>FUERA DE TIEMPO</v>
      </c>
      <c r="I999">
        <f t="shared" si="89"/>
        <v>2013</v>
      </c>
      <c r="J999">
        <f t="shared" si="90"/>
        <v>9</v>
      </c>
      <c r="K999">
        <f t="shared" si="91"/>
        <v>33</v>
      </c>
      <c r="L999">
        <f>IF(H999="FUERA DE TIEMPO",K999-VLOOKUP(B999,Ejercicios!$J$2:$K$4,2)," ")</f>
        <v>28</v>
      </c>
    </row>
    <row r="1000" spans="1:12" x14ac:dyDescent="0.25">
      <c r="A1000" t="s">
        <v>1318</v>
      </c>
      <c r="B1000" t="s">
        <v>8</v>
      </c>
      <c r="C1000" s="2">
        <v>41160</v>
      </c>
      <c r="D1000" s="2">
        <v>41166</v>
      </c>
      <c r="F1000" t="str">
        <f t="shared" si="87"/>
        <v>Dept5</v>
      </c>
      <c r="G1000" s="10">
        <f>VLOOKUP(B1000,Ejercicios!$J$2:$K$4,2)+C1000</f>
        <v>41165</v>
      </c>
      <c r="H1000" t="str">
        <f t="shared" si="88"/>
        <v>FUERA DE TIEMPO</v>
      </c>
      <c r="I1000">
        <f t="shared" si="89"/>
        <v>2012</v>
      </c>
      <c r="J1000">
        <f t="shared" si="90"/>
        <v>9</v>
      </c>
      <c r="K1000">
        <f t="shared" si="91"/>
        <v>6</v>
      </c>
      <c r="L1000">
        <f>IF(H1000="FUERA DE TIEMPO",K1000-VLOOKUP(B1000,Ejercicios!$J$2:$K$4,2)," ")</f>
        <v>1</v>
      </c>
    </row>
    <row r="1001" spans="1:12" x14ac:dyDescent="0.25">
      <c r="A1001" t="s">
        <v>1319</v>
      </c>
      <c r="B1001" t="s">
        <v>5</v>
      </c>
      <c r="C1001" s="2">
        <v>41091</v>
      </c>
      <c r="D1001" s="2">
        <v>41124</v>
      </c>
      <c r="F1001" t="str">
        <f t="shared" si="87"/>
        <v>Dept3</v>
      </c>
      <c r="G1001" s="10">
        <f>VLOOKUP(B1001,Ejercicios!$J$2:$K$4,2)+C1001</f>
        <v>41096</v>
      </c>
      <c r="H1001" t="str">
        <f t="shared" si="88"/>
        <v>FUERA DE TIEMPO</v>
      </c>
      <c r="I1001">
        <f t="shared" si="89"/>
        <v>2012</v>
      </c>
      <c r="J1001">
        <f t="shared" si="90"/>
        <v>7</v>
      </c>
      <c r="K1001">
        <f t="shared" si="91"/>
        <v>33</v>
      </c>
      <c r="L1001">
        <f>IF(H1001="FUERA DE TIEMPO",K1001-VLOOKUP(B1001,Ejercicios!$J$2:$K$4,2)," ")</f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Ejercicios</vt:lpstr>
      <vt:lpstr>Datos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enrique.arranz</dc:creator>
  <cp:lastModifiedBy>Antonio Xoyoc Becerra Farias</cp:lastModifiedBy>
  <dcterms:created xsi:type="dcterms:W3CDTF">2013-11-05T21:43:56Z</dcterms:created>
  <dcterms:modified xsi:type="dcterms:W3CDTF">2015-03-27T16:08:10Z</dcterms:modified>
</cp:coreProperties>
</file>