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0" i="1"/>
  <c r="C19" i="1"/>
  <c r="D15" i="1" l="1"/>
  <c r="B15" i="1"/>
  <c r="C15" i="1"/>
  <c r="C14" i="1"/>
  <c r="D14" i="1"/>
  <c r="B14" i="1"/>
  <c r="D13" i="1"/>
  <c r="C13" i="1"/>
  <c r="C9" i="1"/>
  <c r="C8" i="1"/>
  <c r="D7" i="1"/>
  <c r="C7" i="1"/>
  <c r="B7" i="1"/>
  <c r="D6" i="1"/>
</calcChain>
</file>

<file path=xl/sharedStrings.xml><?xml version="1.0" encoding="utf-8"?>
<sst xmlns="http://schemas.openxmlformats.org/spreadsheetml/2006/main" count="25" uniqueCount="25">
  <si>
    <t>Fx</t>
  </si>
  <si>
    <t>Fy</t>
  </si>
  <si>
    <t>Troncon 1</t>
  </si>
  <si>
    <t>Troncon 2</t>
  </si>
  <si>
    <t>Troncon 3</t>
  </si>
  <si>
    <t>Contrainte normale</t>
  </si>
  <si>
    <t>Contrainte torsion</t>
  </si>
  <si>
    <t>Contrainte cisaillement</t>
  </si>
  <si>
    <t>Diam contrainte normale</t>
  </si>
  <si>
    <t>Diametre torsion</t>
  </si>
  <si>
    <t>Diamètre cisaillement</t>
  </si>
  <si>
    <t>l1 (m)</t>
  </si>
  <si>
    <t>l2 (m)</t>
  </si>
  <si>
    <t>coef sécu</t>
  </si>
  <si>
    <t>Re (N/mm²)</t>
  </si>
  <si>
    <t>N</t>
  </si>
  <si>
    <t>Ty</t>
  </si>
  <si>
    <t>Ct Nmm</t>
  </si>
  <si>
    <t>Mt Nmm</t>
  </si>
  <si>
    <t>Mfz Nmm</t>
  </si>
  <si>
    <t>d/s</t>
  </si>
  <si>
    <t>t</t>
  </si>
  <si>
    <t>VM</t>
  </si>
  <si>
    <t>r</t>
  </si>
  <si>
    <t>r/t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</si>
</sst>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16" sqref="B16"/>
    </sheetView>
  </sheetViews>
  <sheetFormatPr baseColWidth="10" defaultColWidth="9" defaultRowHeight="15" x14ac:dyDescent="0.25"/>
  <cols>
    <col min="1" max="1" width="19.625" bestFit="1" customWidth="1"/>
    <col min="3" max="3" width="10" bestFit="1" customWidth="1"/>
  </cols>
  <sheetData>
    <row r="1" spans="1:6" x14ac:dyDescent="0.25">
      <c r="A1" t="s">
        <v>0</v>
      </c>
      <c r="B1">
        <v>80000</v>
      </c>
      <c r="C1" t="s">
        <v>11</v>
      </c>
      <c r="D1">
        <v>100</v>
      </c>
      <c r="E1" t="s">
        <v>13</v>
      </c>
      <c r="F1">
        <v>2</v>
      </c>
    </row>
    <row r="2" spans="1:6" x14ac:dyDescent="0.25">
      <c r="A2" t="s">
        <v>1</v>
      </c>
      <c r="B2">
        <v>120000</v>
      </c>
      <c r="C2" t="s">
        <v>12</v>
      </c>
      <c r="D2">
        <v>200</v>
      </c>
    </row>
    <row r="3" spans="1:6" x14ac:dyDescent="0.25">
      <c r="A3" t="s">
        <v>17</v>
      </c>
      <c r="B3">
        <v>4100000</v>
      </c>
      <c r="C3" t="s">
        <v>14</v>
      </c>
      <c r="D3">
        <v>600</v>
      </c>
    </row>
    <row r="5" spans="1:6" x14ac:dyDescent="0.25">
      <c r="B5" t="s">
        <v>2</v>
      </c>
      <c r="C5" t="s">
        <v>3</v>
      </c>
      <c r="D5" t="s">
        <v>4</v>
      </c>
    </row>
    <row r="6" spans="1:6" x14ac:dyDescent="0.25">
      <c r="A6" t="s">
        <v>15</v>
      </c>
      <c r="B6">
        <v>0</v>
      </c>
      <c r="C6">
        <v>0</v>
      </c>
      <c r="D6">
        <f>B1</f>
        <v>80000</v>
      </c>
    </row>
    <row r="7" spans="1:6" x14ac:dyDescent="0.25">
      <c r="A7" t="s">
        <v>18</v>
      </c>
      <c r="B7">
        <f>B3</f>
        <v>4100000</v>
      </c>
      <c r="C7">
        <f>B3</f>
        <v>4100000</v>
      </c>
      <c r="D7">
        <f>B3</f>
        <v>4100000</v>
      </c>
    </row>
    <row r="8" spans="1:6" x14ac:dyDescent="0.25">
      <c r="A8" t="s">
        <v>16</v>
      </c>
      <c r="B8">
        <v>0</v>
      </c>
      <c r="C8">
        <f>-B2</f>
        <v>-120000</v>
      </c>
      <c r="D8">
        <v>0</v>
      </c>
    </row>
    <row r="9" spans="1:6" x14ac:dyDescent="0.25">
      <c r="A9" t="s">
        <v>19</v>
      </c>
      <c r="B9">
        <v>0</v>
      </c>
      <c r="C9">
        <f>-B2*(D2-D1)</f>
        <v>-12000000</v>
      </c>
      <c r="D9">
        <v>0</v>
      </c>
    </row>
    <row r="10" spans="1:6" x14ac:dyDescent="0.25">
      <c r="A10" t="s">
        <v>5</v>
      </c>
    </row>
    <row r="11" spans="1:6" x14ac:dyDescent="0.25">
      <c r="A11" t="s">
        <v>6</v>
      </c>
    </row>
    <row r="12" spans="1:6" x14ac:dyDescent="0.25">
      <c r="A12" t="s">
        <v>7</v>
      </c>
    </row>
    <row r="13" spans="1:6" x14ac:dyDescent="0.25">
      <c r="A13" t="s">
        <v>8</v>
      </c>
      <c r="C13">
        <f>((64*B2*(D2-D1))/(PI()*D3))^(1/3)</f>
        <v>74.134443585216999</v>
      </c>
      <c r="D13">
        <f>SQRT(8*B1/D3)</f>
        <v>32.659863237109043</v>
      </c>
    </row>
    <row r="14" spans="1:6" x14ac:dyDescent="0.25">
      <c r="A14" t="s">
        <v>9</v>
      </c>
      <c r="B14">
        <f>((64*B7)/(PI()*$D$3))^(1/3)</f>
        <v>51.826781065883253</v>
      </c>
      <c r="C14">
        <f t="shared" ref="C14:D14" si="0">((64*C7)/(PI()*$D$3))^(1/3)</f>
        <v>51.826781065883253</v>
      </c>
      <c r="D14">
        <f t="shared" si="0"/>
        <v>51.826781065883253</v>
      </c>
    </row>
    <row r="15" spans="1:6" x14ac:dyDescent="0.25">
      <c r="A15" t="s">
        <v>10</v>
      </c>
      <c r="B15">
        <f>SQRT((8*B2)/(PI()*D3))</f>
        <v>22.567583341910254</v>
      </c>
      <c r="C15">
        <f>SQRT((8*B2)/(PI()*D3))</f>
        <v>22.567583341910254</v>
      </c>
      <c r="D15">
        <f>SQRT((8*B2)/(PI()*D3))</f>
        <v>22.567583341910254</v>
      </c>
    </row>
    <row r="17" spans="2:4" x14ac:dyDescent="0.25">
      <c r="B17">
        <v>52</v>
      </c>
      <c r="C17">
        <v>107</v>
      </c>
      <c r="D17">
        <v>52</v>
      </c>
    </row>
    <row r="18" spans="2:4" x14ac:dyDescent="0.25">
      <c r="B18" t="s">
        <v>22</v>
      </c>
      <c r="C18">
        <v>108</v>
      </c>
      <c r="D18">
        <v>52</v>
      </c>
    </row>
    <row r="19" spans="2:4" x14ac:dyDescent="0.25">
      <c r="B19" t="s">
        <v>20</v>
      </c>
      <c r="C19">
        <f>D18/C18</f>
        <v>0.48148148148148145</v>
      </c>
    </row>
    <row r="20" spans="2:4" x14ac:dyDescent="0.25">
      <c r="B20" t="s">
        <v>21</v>
      </c>
      <c r="C20">
        <f>(C18-D18)/2</f>
        <v>28</v>
      </c>
    </row>
    <row r="21" spans="2:4" x14ac:dyDescent="0.25">
      <c r="B21" t="s">
        <v>23</v>
      </c>
      <c r="C21">
        <v>1</v>
      </c>
    </row>
    <row r="22" spans="2:4" x14ac:dyDescent="0.25">
      <c r="B22" t="s">
        <v>24</v>
      </c>
      <c r="C22">
        <f>C21/C20</f>
        <v>3.5714285714285712E-2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2016-10-24T19:51:11Z</dcterms:modified>
</cp:coreProperties>
</file>