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y_04_PSI_ModelisationDynamique\Synthese\Cy_04_Synthese_1_Lola\images\"/>
    </mc:Choice>
  </mc:AlternateContent>
  <xr:revisionPtr revIDLastSave="0" documentId="8_{C553B2D3-7586-47B1-B796-BBE36578916D}" xr6:coauthVersionLast="45" xr6:coauthVersionMax="45" xr10:uidLastSave="{00000000-0000-0000-0000-000000000000}"/>
  <bookViews>
    <workbookView xWindow="390" yWindow="190" windowWidth="15830" windowHeight="8370" xr2:uid="{98317AC5-C9CB-49E3-AF05-7C78EE94BA7C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D16" i="1" s="1"/>
  <c r="B14" i="1"/>
  <c r="D14" i="1" s="1"/>
  <c r="B13" i="1"/>
  <c r="B12" i="1"/>
  <c r="E7" i="1"/>
  <c r="C10" i="1"/>
  <c r="B10" i="1"/>
  <c r="B5" i="1"/>
  <c r="B7" i="1" s="1"/>
  <c r="F2" i="1"/>
  <c r="F1" i="1"/>
  <c r="E1" i="1"/>
  <c r="D2" i="1"/>
  <c r="D1" i="1"/>
  <c r="B8" i="1" l="1"/>
  <c r="C7" i="1" s="1"/>
</calcChain>
</file>

<file path=xl/sharedStrings.xml><?xml version="1.0" encoding="utf-8"?>
<sst xmlns="http://schemas.openxmlformats.org/spreadsheetml/2006/main" count="7" uniqueCount="7">
  <si>
    <t>xi</t>
  </si>
  <si>
    <t>om0</t>
  </si>
  <si>
    <t>om</t>
  </si>
  <si>
    <t>a</t>
  </si>
  <si>
    <t>Apport en phase</t>
  </si>
  <si>
    <t>Td</t>
  </si>
  <si>
    <t>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</si>
</sst>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DC3EC-7D24-4948-AB24-0E3CA1851D69}">
  <dimension ref="A1:F16"/>
  <sheetViews>
    <sheetView tabSelected="1" topLeftCell="A2" workbookViewId="0">
      <selection activeCell="D15" sqref="D15"/>
    </sheetView>
  </sheetViews>
  <sheetFormatPr baseColWidth="10" defaultRowHeight="14.5" x14ac:dyDescent="0.35"/>
  <sheetData>
    <row r="1" spans="1:6" x14ac:dyDescent="0.35">
      <c r="A1" t="s">
        <v>0</v>
      </c>
      <c r="B1">
        <v>1.7</v>
      </c>
      <c r="D1">
        <f>2*B1*B3/B2</f>
        <v>56.666666666666664</v>
      </c>
      <c r="E1">
        <f>ATAN(D1/D2)</f>
        <v>-0.20194624189602023</v>
      </c>
      <c r="F1">
        <f>-180-DEGREES(E1)</f>
        <v>-168.42933265083005</v>
      </c>
    </row>
    <row r="2" spans="1:6" x14ac:dyDescent="0.35">
      <c r="A2" t="s">
        <v>1</v>
      </c>
      <c r="B2">
        <v>3</v>
      </c>
      <c r="D2">
        <f>1-(B3*B3/B2/B2)</f>
        <v>-276.77777777777777</v>
      </c>
      <c r="F2">
        <f>F1+180</f>
        <v>11.570667349169952</v>
      </c>
    </row>
    <row r="3" spans="1:6" x14ac:dyDescent="0.35">
      <c r="A3" t="s">
        <v>2</v>
      </c>
      <c r="B3">
        <v>50</v>
      </c>
    </row>
    <row r="5" spans="1:6" x14ac:dyDescent="0.35">
      <c r="A5" t="s">
        <v>4</v>
      </c>
      <c r="B5">
        <f>50-(F1+180)</f>
        <v>38.429332650830048</v>
      </c>
    </row>
    <row r="7" spans="1:6" x14ac:dyDescent="0.35">
      <c r="A7" t="s">
        <v>3</v>
      </c>
      <c r="B7">
        <f>SIN(RADIANS(B5))+1</f>
        <v>1.6215489117731416</v>
      </c>
      <c r="C7" s="1">
        <f>B7/B8</f>
        <v>4.2846987687907543</v>
      </c>
      <c r="E7">
        <f>10*LOG10(C7)</f>
        <v>6.3192029471883595</v>
      </c>
    </row>
    <row r="8" spans="1:6" x14ac:dyDescent="0.35">
      <c r="B8">
        <f>1-SIN(RADIANS(B5))</f>
        <v>0.37845108822685847</v>
      </c>
    </row>
    <row r="10" spans="1:6" x14ac:dyDescent="0.35">
      <c r="A10" t="s">
        <v>5</v>
      </c>
      <c r="B10">
        <f>1/(SQRT(C7)*B3)</f>
        <v>9.6620626305602315E-3</v>
      </c>
      <c r="C10" s="1">
        <f>B10*1000</f>
        <v>9.6620626305602322</v>
      </c>
    </row>
    <row r="12" spans="1:6" x14ac:dyDescent="0.35">
      <c r="B12">
        <f>(1-(B3*B3)/(B2*B2))^2</f>
        <v>76605.938271604929</v>
      </c>
    </row>
    <row r="13" spans="1:6" x14ac:dyDescent="0.35">
      <c r="B13">
        <f>(2*B1*B3/B2)^2</f>
        <v>3211.1111111111109</v>
      </c>
    </row>
    <row r="14" spans="1:6" x14ac:dyDescent="0.35">
      <c r="A14" t="s">
        <v>6</v>
      </c>
      <c r="B14">
        <f>20*LOG10(1.1*10^(-3))-20*LOG10(SQRT(B12+B13))</f>
        <v>-108.19310298753078</v>
      </c>
      <c r="D14">
        <f>B14+E7</f>
        <v>-101.87390004034242</v>
      </c>
    </row>
    <row r="15" spans="1:6" x14ac:dyDescent="0.35">
      <c r="D15">
        <f>10^(102/20)</f>
        <v>125892.54117941685</v>
      </c>
    </row>
    <row r="16" spans="1:6" x14ac:dyDescent="0.35">
      <c r="D16">
        <f>D15/10000</f>
        <v>12.589254117941685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Pessoles</dc:creator>
  <cp:lastModifiedBy>Xavier Pessoles</cp:lastModifiedBy>
  <dcterms:created xsi:type="dcterms:W3CDTF">2020-05-04T14:19:35Z</dcterms:created>
  <dcterms:modified xsi:type="dcterms:W3CDTF">2020-05-04T20:34:26Z</dcterms:modified>
</cp:coreProperties>
</file>