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9F689FF6-E242-4F70-994D-D2B6735D1AB6}" xr6:coauthVersionLast="40" xr6:coauthVersionMax="40" xr10:uidLastSave="{00000000-0000-0000-0000-000000000000}"/>
  <bookViews>
    <workbookView xWindow="240" yWindow="110" windowWidth="14810" windowHeight="8010" xr2:uid="{00000000-000D-0000-FFFF-FFFF00000000}"/>
  </bookViews>
  <sheets>
    <sheet name="Feuil1" sheetId="1" r:id="rId1"/>
    <sheet name="Feuil2" sheetId="2" r:id="rId2"/>
    <sheet name="Feuil3" sheetId="3" r:id="rId3"/>
  </sheets>
  <calcPr calcId="181029"/>
</workbook>
</file>

<file path=xl/calcChain.xml><?xml version="1.0" encoding="utf-8"?>
<calcChain xmlns="http://schemas.openxmlformats.org/spreadsheetml/2006/main">
  <c r="B2" i="1" l="1"/>
  <c r="B3" i="1"/>
  <c r="B4" i="1"/>
  <c r="B5" i="1"/>
  <c r="D2" i="1" l="1"/>
  <c r="F3" i="1"/>
  <c r="F4" i="1" s="1"/>
  <c r="F5" i="1" s="1"/>
  <c r="G5" i="1" l="1"/>
  <c r="I5" i="1" s="1"/>
  <c r="G3" i="1"/>
  <c r="I3" i="1" s="1"/>
  <c r="G2" i="1"/>
  <c r="G4" i="1"/>
  <c r="I4" i="1" s="1"/>
  <c r="K2" i="1"/>
  <c r="K3" i="1"/>
  <c r="K4" i="1"/>
  <c r="K5" i="1"/>
  <c r="I2" i="1"/>
  <c r="I7" i="1" l="1"/>
  <c r="L4" i="1" s="1"/>
  <c r="J5" i="1" l="1"/>
  <c r="L5" i="1"/>
  <c r="L3" i="1"/>
  <c r="J4" i="1"/>
  <c r="L2" i="1"/>
  <c r="J3" i="1"/>
  <c r="J2" i="1"/>
</calcChain>
</file>

<file path=xl/sharedStrings.xml><?xml version="1.0" encoding="utf-8"?>
<sst xmlns="http://schemas.openxmlformats.org/spreadsheetml/2006/main" count="14" uniqueCount="14">
  <si>
    <t>Rotor</t>
  </si>
  <si>
    <t>Pignon 1</t>
  </si>
  <si>
    <t>Pignon 2</t>
  </si>
  <si>
    <t>Pignon 3</t>
  </si>
  <si>
    <t>Tibia</t>
  </si>
  <si>
    <t>Inertie</t>
  </si>
  <si>
    <t>Ri</t>
  </si>
  <si>
    <t>ki</t>
  </si>
  <si>
    <t>r3/r0*k3</t>
  </si>
  <si>
    <t>Inetie "Translation"</t>
  </si>
  <si>
    <t>Inertie "Rotation"</t>
  </si>
  <si>
    <t>TOTAL</t>
  </si>
  <si>
    <t>Masse (kg)</t>
  </si>
  <si>
    <t>Masse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</si>
</sst>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B10" sqref="B10"/>
    </sheetView>
  </sheetViews>
  <sheetFormatPr baseColWidth="10" defaultColWidth="9.1796875" defaultRowHeight="14.5" x14ac:dyDescent="0.35"/>
  <cols>
    <col min="3" max="3" width="14.26953125" customWidth="1"/>
    <col min="9" max="9" width="12" bestFit="1" customWidth="1"/>
    <col min="10" max="10" width="10.26953125" customWidth="1"/>
    <col min="11" max="11" width="12.81640625" customWidth="1"/>
  </cols>
  <sheetData>
    <row r="1" spans="1:12" x14ac:dyDescent="0.35">
      <c r="B1" t="s">
        <v>13</v>
      </c>
      <c r="C1" t="s">
        <v>12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K1" t="s">
        <v>10</v>
      </c>
    </row>
    <row r="2" spans="1:12" x14ac:dyDescent="0.35">
      <c r="A2" t="s">
        <v>0</v>
      </c>
      <c r="B2" s="3">
        <f t="shared" ref="B2:B4" si="0">C2*1000</f>
        <v>37</v>
      </c>
      <c r="C2" s="1">
        <v>3.6999999999999998E-2</v>
      </c>
      <c r="D2" s="1">
        <f>0.00000048+0.0000000047</f>
        <v>4.8469999999999999E-7</v>
      </c>
      <c r="E2" s="1">
        <v>4.2999999999999997E-2</v>
      </c>
      <c r="F2">
        <v>1</v>
      </c>
      <c r="G2">
        <f>F5/3.6</f>
        <v>7.4926033020202461E-3</v>
      </c>
      <c r="I2">
        <f>C2*E2^2*G2^2</f>
        <v>3.8406445384699546E-9</v>
      </c>
      <c r="J2">
        <f>I2/$I$7*100</f>
        <v>0.76343501759179899</v>
      </c>
      <c r="K2">
        <f>D2*(F2+G2)^2</f>
        <v>4.919905402648042E-7</v>
      </c>
      <c r="L2">
        <f>K2/$I$7*100</f>
        <v>97.796815872914138</v>
      </c>
    </row>
    <row r="3" spans="1:12" x14ac:dyDescent="0.35">
      <c r="A3" t="s">
        <v>1</v>
      </c>
      <c r="B3" s="3">
        <f t="shared" si="0"/>
        <v>1.4</v>
      </c>
      <c r="C3" s="1">
        <v>1.4E-3</v>
      </c>
      <c r="D3" s="1">
        <v>7.9500000000000004E-8</v>
      </c>
      <c r="E3" s="1">
        <v>2.9659999999999999E-2</v>
      </c>
      <c r="F3" s="2">
        <f>1/4</f>
        <v>0.25</v>
      </c>
      <c r="G3" s="2">
        <f>F5/3.6</f>
        <v>7.4926033020202461E-3</v>
      </c>
      <c r="I3">
        <f t="shared" ref="I3:I5" si="1">C3*E3^2*G3^2</f>
        <v>6.9141024079715075E-11</v>
      </c>
      <c r="J3">
        <f t="shared" ref="J3:J5" si="2">I3/$I$7*100</f>
        <v>1.3743703278419192E-2</v>
      </c>
      <c r="K3">
        <f t="shared" ref="K3:K5" si="3">D3*(F3+G3)^2</f>
        <v>5.2710440400424995E-9</v>
      </c>
      <c r="L3">
        <f t="shared" ref="L3:L5" si="4">K3/$I$7*100</f>
        <v>1.0477667378820024</v>
      </c>
    </row>
    <row r="4" spans="1:12" x14ac:dyDescent="0.35">
      <c r="A4" t="s">
        <v>2</v>
      </c>
      <c r="B4" s="3">
        <f t="shared" si="0"/>
        <v>0.79</v>
      </c>
      <c r="C4" s="1">
        <v>7.9000000000000001E-4</v>
      </c>
      <c r="D4" s="1">
        <v>2.9900000000000003E-8</v>
      </c>
      <c r="E4" s="1">
        <v>1.6500000000000001E-2</v>
      </c>
      <c r="F4">
        <f>F3/1.88</f>
        <v>0.13297872340425532</v>
      </c>
      <c r="G4">
        <f>F5/3.6</f>
        <v>7.4926033020202461E-3</v>
      </c>
      <c r="I4">
        <f t="shared" si="1"/>
        <v>1.2074258192489322E-11</v>
      </c>
      <c r="J4">
        <f t="shared" si="2"/>
        <v>2.4000949380395572E-3</v>
      </c>
      <c r="K4">
        <f t="shared" si="3"/>
        <v>5.8999258943597419E-10</v>
      </c>
      <c r="L4">
        <f t="shared" si="4"/>
        <v>0.11727745131928399</v>
      </c>
    </row>
    <row r="5" spans="1:12" x14ac:dyDescent="0.35">
      <c r="A5" t="s">
        <v>3</v>
      </c>
      <c r="B5" s="3">
        <f>C5*1000</f>
        <v>11.85</v>
      </c>
      <c r="C5" s="1">
        <v>1.1849999999999999E-2</v>
      </c>
      <c r="D5" s="1">
        <v>1.0950000000000001E-6</v>
      </c>
      <c r="E5" s="1">
        <v>0</v>
      </c>
      <c r="F5">
        <f>F4/4.93</f>
        <v>2.6973371887272887E-2</v>
      </c>
      <c r="G5">
        <f>F5/3.6</f>
        <v>7.4926033020202461E-3</v>
      </c>
      <c r="I5">
        <f t="shared" si="1"/>
        <v>0</v>
      </c>
      <c r="J5">
        <f t="shared" si="2"/>
        <v>0</v>
      </c>
      <c r="K5">
        <f t="shared" si="3"/>
        <v>1.300754273095122E-9</v>
      </c>
      <c r="L5">
        <f t="shared" si="4"/>
        <v>0.25856112207629411</v>
      </c>
    </row>
    <row r="7" spans="1:12" x14ac:dyDescent="0.35">
      <c r="A7" t="s">
        <v>4</v>
      </c>
      <c r="H7" t="s">
        <v>11</v>
      </c>
      <c r="I7">
        <f>SUM(I2:I5,K2:K5)</f>
        <v>5.0307419098812002E-7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2019-01-11T09:40:27Z</dcterms:modified>
</cp:coreProperties>
</file>