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Cy_99_PSI_Revisions\TP_Revision_Avion\LaTeX_2018\images\"/>
    </mc:Choice>
  </mc:AlternateContent>
  <bookViews>
    <workbookView xWindow="0" yWindow="0" windowWidth="20490" windowHeight="7230" activeTab="2"/>
  </bookViews>
  <sheets>
    <sheet name="Rapport de solution 1" sheetId="2" r:id="rId1"/>
    <sheet name="Rapport de sensibilité 1" sheetId="3" r:id="rId2"/>
    <sheet name="Feuil1" sheetId="1" r:id="rId3"/>
  </sheets>
  <definedNames>
    <definedName name="solver_adj" localSheetId="2" hidden="1">Feuil1!$B$5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0" localSheetId="2" hidden="1">Feuil1!$B$5</definedName>
    <definedName name="solver_lhs1" localSheetId="2" hidden="1">Feuil1!$B$5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Feuil1!$D$6</definedName>
    <definedName name="solver_pre" localSheetId="2" hidden="1">0.000001</definedName>
    <definedName name="solver_rbv" localSheetId="2" hidden="1">1</definedName>
    <definedName name="solver_rel0" localSheetId="2" hidden="1">3</definedName>
    <definedName name="solver_rel1" localSheetId="2" hidden="1">3</definedName>
    <definedName name="solver_rhs0" localSheetId="2" hidden="1">"="</definedName>
    <definedName name="solver_rhs1" localSheetId="2" hidden="1">"="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6" i="1"/>
  <c r="D8" i="1"/>
  <c r="D9" i="1" s="1"/>
  <c r="B8" i="1"/>
  <c r="B9" i="1" s="1"/>
  <c r="D6" i="1" l="1"/>
</calcChain>
</file>

<file path=xl/sharedStrings.xml><?xml version="1.0" encoding="utf-8"?>
<sst xmlns="http://schemas.openxmlformats.org/spreadsheetml/2006/main" count="71" uniqueCount="47">
  <si>
    <t>K</t>
  </si>
  <si>
    <t>xi</t>
  </si>
  <si>
    <t>omega_0</t>
  </si>
  <si>
    <t>omega</t>
  </si>
  <si>
    <t>Gain dB</t>
  </si>
  <si>
    <t>Microsoft Excel 16.0 Rapport de solution</t>
  </si>
  <si>
    <t>Feuille : [Classeur1.xlsx]Feuil1</t>
  </si>
  <si>
    <t>Date du rapport : 19/03/2018 10:35:47</t>
  </si>
  <si>
    <t>Résultat : Le Solveur a trouvé une solution satisfaisant toutes les contraintes et les conditions d’optimisation.</t>
  </si>
  <si>
    <t>Moteur du solveur</t>
  </si>
  <si>
    <t>Moteur : GRG non linéaire</t>
  </si>
  <si>
    <t>Heure de la solution : 0,094 secondes.</t>
  </si>
  <si>
    <t>Itérations : 0 Sous-problèmes : 0</t>
  </si>
  <si>
    <t>Options du solveur</t>
  </si>
  <si>
    <t>Temps max Illimité,  Itérations Illimité, Precision 0,000001, Échelle automatique</t>
  </si>
  <si>
    <t xml:space="preserve"> Convergence 0,0001, Taille de la population 100, Valeur de départ aléatoire 0, Dérivées - Transfert, Limites requises</t>
  </si>
  <si>
    <t>Sous-problèmes max Illimité, Solutions de nombre entier max Illimité, Tolérance des nombres entiers 1%, Supposé non négatif</t>
  </si>
  <si>
    <t>Cellule objectif (Valeur)</t>
  </si>
  <si>
    <t>Cellule</t>
  </si>
  <si>
    <t>Nom</t>
  </si>
  <si>
    <t>Valeur initiale</t>
  </si>
  <si>
    <t>Valeur finale</t>
  </si>
  <si>
    <t>Cellules variables</t>
  </si>
  <si>
    <t>Entier</t>
  </si>
  <si>
    <t>Contraintes</t>
  </si>
  <si>
    <t>Valeur de la cellule</t>
  </si>
  <si>
    <t>Formule</t>
  </si>
  <si>
    <t>État</t>
  </si>
  <si>
    <t>Marge</t>
  </si>
  <si>
    <t>$B$5</t>
  </si>
  <si>
    <t>$B$4</t>
  </si>
  <si>
    <t>Suite</t>
  </si>
  <si>
    <t>$B$5=0</t>
  </si>
  <si>
    <t>Lié</t>
  </si>
  <si>
    <t>Microsoft Excel 16.0 Rapport de sensibilité</t>
  </si>
  <si>
    <t>Date du rapport : 19/03/2018 10:35:48</t>
  </si>
  <si>
    <t>Finale</t>
  </si>
  <si>
    <t>Valeur</t>
  </si>
  <si>
    <t>Gradient</t>
  </si>
  <si>
    <t>de Lagrange</t>
  </si>
  <si>
    <t>Multiplicateur</t>
  </si>
  <si>
    <t>Phase</t>
  </si>
  <si>
    <t>Phase (°)</t>
  </si>
  <si>
    <t>BO non corrigée</t>
  </si>
  <si>
    <t>Correcteur Kp</t>
  </si>
  <si>
    <t>Kp</t>
  </si>
  <si>
    <t>1/0,01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</si>
</sst>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7.7109375" bestFit="1" customWidth="1"/>
    <col min="4" max="4" width="18.140625" bestFit="1" customWidth="1"/>
    <col min="5" max="5" width="12.42578125" bestFit="1" customWidth="1"/>
    <col min="6" max="6" width="6.28515625" bestFit="1" customWidth="1"/>
    <col min="7" max="7" width="6.7109375" bestFit="1" customWidth="1"/>
  </cols>
  <sheetData>
    <row r="1" spans="1:5" x14ac:dyDescent="0.25">
      <c r="A1" s="1" t="s">
        <v>5</v>
      </c>
    </row>
    <row r="2" spans="1:5" x14ac:dyDescent="0.25">
      <c r="A2" s="1" t="s">
        <v>6</v>
      </c>
    </row>
    <row r="3" spans="1:5" x14ac:dyDescent="0.25">
      <c r="A3" s="1" t="s">
        <v>7</v>
      </c>
    </row>
    <row r="4" spans="1:5" x14ac:dyDescent="0.25">
      <c r="A4" s="1" t="s">
        <v>8</v>
      </c>
    </row>
    <row r="5" spans="1:5" x14ac:dyDescent="0.25">
      <c r="A5" s="1" t="s">
        <v>9</v>
      </c>
    </row>
    <row r="6" spans="1:5" x14ac:dyDescent="0.25">
      <c r="A6" s="1"/>
      <c r="B6" t="s">
        <v>10</v>
      </c>
    </row>
    <row r="7" spans="1:5" x14ac:dyDescent="0.25">
      <c r="A7" s="1"/>
      <c r="B7" t="s">
        <v>11</v>
      </c>
    </row>
    <row r="8" spans="1:5" x14ac:dyDescent="0.25">
      <c r="A8" s="1"/>
      <c r="B8" t="s">
        <v>12</v>
      </c>
    </row>
    <row r="9" spans="1:5" x14ac:dyDescent="0.25">
      <c r="A9" s="1" t="s">
        <v>13</v>
      </c>
    </row>
    <row r="10" spans="1:5" x14ac:dyDescent="0.25">
      <c r="B10" t="s">
        <v>14</v>
      </c>
    </row>
    <row r="11" spans="1:5" x14ac:dyDescent="0.25">
      <c r="B11" t="s">
        <v>15</v>
      </c>
    </row>
    <row r="12" spans="1:5" x14ac:dyDescent="0.25">
      <c r="B12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4</v>
      </c>
      <c r="D16" s="4">
        <v>4.9828365877733797E-8</v>
      </c>
      <c r="E16" s="4">
        <v>4.9828365877733797E-8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ht="15.75" thickBot="1" x14ac:dyDescent="0.3">
      <c r="B21" s="2" t="s">
        <v>30</v>
      </c>
      <c r="C21" s="2" t="s">
        <v>3</v>
      </c>
      <c r="D21" s="4">
        <v>0.01</v>
      </c>
      <c r="E21" s="4">
        <v>0.01</v>
      </c>
      <c r="F21" s="2" t="s">
        <v>31</v>
      </c>
    </row>
    <row r="24" spans="1:7" ht="15.75" thickBot="1" x14ac:dyDescent="0.3">
      <c r="A24" t="s">
        <v>24</v>
      </c>
    </row>
    <row r="25" spans="1:7" ht="15.75" thickBot="1" x14ac:dyDescent="0.3">
      <c r="B25" s="3" t="s">
        <v>18</v>
      </c>
      <c r="C25" s="3" t="s">
        <v>19</v>
      </c>
      <c r="D25" s="3" t="s">
        <v>25</v>
      </c>
      <c r="E25" s="3" t="s">
        <v>26</v>
      </c>
      <c r="F25" s="3" t="s">
        <v>27</v>
      </c>
      <c r="G25" s="3" t="s">
        <v>28</v>
      </c>
    </row>
    <row r="26" spans="1:7" ht="15.75" thickBot="1" x14ac:dyDescent="0.3">
      <c r="B26" s="2" t="s">
        <v>29</v>
      </c>
      <c r="C26" s="2" t="s">
        <v>4</v>
      </c>
      <c r="D26" s="4">
        <v>4.9828365877733797E-8</v>
      </c>
      <c r="E26" s="2" t="s">
        <v>32</v>
      </c>
      <c r="F26" s="2" t="s">
        <v>33</v>
      </c>
      <c r="G2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7.7109375" bestFit="1" customWidth="1"/>
    <col min="4" max="4" width="12" bestFit="1" customWidth="1"/>
    <col min="5" max="5" width="13.7109375" bestFit="1" customWidth="1"/>
  </cols>
  <sheetData>
    <row r="1" spans="1:5" x14ac:dyDescent="0.25">
      <c r="A1" s="1" t="s">
        <v>34</v>
      </c>
    </row>
    <row r="2" spans="1:5" x14ac:dyDescent="0.25">
      <c r="A2" s="1" t="s">
        <v>6</v>
      </c>
    </row>
    <row r="3" spans="1:5" x14ac:dyDescent="0.25">
      <c r="A3" s="1" t="s">
        <v>35</v>
      </c>
    </row>
    <row r="6" spans="1:5" ht="15.75" thickBot="1" x14ac:dyDescent="0.3">
      <c r="A6" t="s">
        <v>22</v>
      </c>
    </row>
    <row r="7" spans="1:5" x14ac:dyDescent="0.25">
      <c r="B7" s="5"/>
      <c r="C7" s="5"/>
      <c r="D7" s="5" t="s">
        <v>36</v>
      </c>
      <c r="E7" s="5" t="s">
        <v>37</v>
      </c>
    </row>
    <row r="8" spans="1:5" ht="15.75" thickBot="1" x14ac:dyDescent="0.3">
      <c r="B8" s="6" t="s">
        <v>18</v>
      </c>
      <c r="C8" s="6" t="s">
        <v>19</v>
      </c>
      <c r="D8" s="6" t="s">
        <v>37</v>
      </c>
      <c r="E8" s="6" t="s">
        <v>38</v>
      </c>
    </row>
    <row r="9" spans="1:5" ht="15.75" thickBot="1" x14ac:dyDescent="0.3">
      <c r="B9" s="2" t="s">
        <v>30</v>
      </c>
      <c r="C9" s="2" t="s">
        <v>3</v>
      </c>
      <c r="D9" s="2">
        <v>0.01</v>
      </c>
      <c r="E9" s="2">
        <v>0</v>
      </c>
    </row>
    <row r="11" spans="1:5" ht="15.75" thickBot="1" x14ac:dyDescent="0.3">
      <c r="A11" t="s">
        <v>24</v>
      </c>
    </row>
    <row r="12" spans="1:5" x14ac:dyDescent="0.25">
      <c r="B12" s="5"/>
      <c r="C12" s="5"/>
      <c r="D12" s="5" t="s">
        <v>36</v>
      </c>
      <c r="E12" s="5" t="s">
        <v>39</v>
      </c>
    </row>
    <row r="13" spans="1:5" ht="15.75" thickBot="1" x14ac:dyDescent="0.3">
      <c r="B13" s="6" t="s">
        <v>18</v>
      </c>
      <c r="C13" s="6" t="s">
        <v>19</v>
      </c>
      <c r="D13" s="6" t="s">
        <v>37</v>
      </c>
      <c r="E13" s="6" t="s">
        <v>40</v>
      </c>
    </row>
    <row r="14" spans="1:5" ht="15.75" thickBot="1" x14ac:dyDescent="0.3">
      <c r="B14" s="2" t="s">
        <v>29</v>
      </c>
      <c r="C14" s="2" t="s">
        <v>4</v>
      </c>
      <c r="D14" s="2">
        <v>4.9828365877733797E-8</v>
      </c>
      <c r="E1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30" zoomScaleNormal="130" workbookViewId="0">
      <selection activeCell="E6" sqref="E6"/>
    </sheetView>
  </sheetViews>
  <sheetFormatPr baseColWidth="10" defaultRowHeight="15" x14ac:dyDescent="0.25"/>
  <sheetData>
    <row r="1" spans="1:5" x14ac:dyDescent="0.25">
      <c r="A1" s="7" t="s">
        <v>43</v>
      </c>
      <c r="B1" s="7"/>
      <c r="C1" s="7" t="s">
        <v>44</v>
      </c>
      <c r="D1" s="7"/>
    </row>
    <row r="2" spans="1:5" x14ac:dyDescent="0.25">
      <c r="A2" t="s">
        <v>0</v>
      </c>
      <c r="B2">
        <v>0.01</v>
      </c>
      <c r="C2" t="s">
        <v>45</v>
      </c>
      <c r="D2">
        <f>10^(46.22/20)</f>
        <v>204.6444636724674</v>
      </c>
    </row>
    <row r="3" spans="1:5" x14ac:dyDescent="0.25">
      <c r="A3" t="s">
        <v>1</v>
      </c>
      <c r="B3">
        <v>3.2000000000000002E-3</v>
      </c>
    </row>
    <row r="4" spans="1:5" ht="15.75" thickBot="1" x14ac:dyDescent="0.3">
      <c r="A4" t="s">
        <v>2</v>
      </c>
      <c r="B4">
        <v>161.69999999999999</v>
      </c>
    </row>
    <row r="5" spans="1:5" ht="15.75" thickBot="1" x14ac:dyDescent="0.3">
      <c r="A5" t="s">
        <v>3</v>
      </c>
      <c r="B5" s="8">
        <v>160.80600000000001</v>
      </c>
    </row>
    <row r="6" spans="1:5" x14ac:dyDescent="0.25">
      <c r="A6" t="s">
        <v>4</v>
      </c>
      <c r="B6">
        <f>20*LOG(B2)-20*LOG(B5)-20*LOG(SQRT((1-(B5*B5/B4/B4))^2+(2*B3*B5/B4)^2))</f>
        <v>-46.223925797570857</v>
      </c>
      <c r="D6">
        <f>B6+20*LOG(D2)</f>
        <v>-3.9257975708579806E-3</v>
      </c>
      <c r="E6" t="s">
        <v>46</v>
      </c>
    </row>
    <row r="8" spans="1:5" x14ac:dyDescent="0.25">
      <c r="A8" t="s">
        <v>41</v>
      </c>
      <c r="B8">
        <f>-PI()/2-ATAN2(1-B5*B5/B4/B4,2*B3*B5/B4)</f>
        <v>-2.0942730251798434</v>
      </c>
      <c r="D8">
        <f>-PI()/2-ATAN2(1-B5*B5/B4/B4,2*B3*B5/B4)</f>
        <v>-2.0942730251798434</v>
      </c>
    </row>
    <row r="9" spans="1:5" x14ac:dyDescent="0.25">
      <c r="A9" t="s">
        <v>42</v>
      </c>
      <c r="B9">
        <f>DEGREES(B8)</f>
        <v>-119.99300549090022</v>
      </c>
      <c r="D9">
        <f t="shared" ref="C9:D9" si="0">DEGREES(D8)</f>
        <v>-119.99300549090022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Rapport de solution 1</vt:lpstr>
      <vt:lpstr>Rapport de sensibilité 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2018-03-19T09:27:52Z</dcterms:created>
  <dcterms:modified xsi:type="dcterms:W3CDTF">2018-03-19T19:49:34Z</dcterms:modified>
</cp:coreProperties>
</file>