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valuationCompetences\scripts\Competences\"/>
    </mc:Choice>
  </mc:AlternateContent>
  <xr:revisionPtr revIDLastSave="0" documentId="13_ncr:1_{A418B17D-7A17-4561-9739-CD7EF25767C3}" xr6:coauthVersionLast="47" xr6:coauthVersionMax="47" xr10:uidLastSave="{00000000-0000-0000-0000-000000000000}"/>
  <bookViews>
    <workbookView xWindow="-110" yWindow="-110" windowWidth="19420" windowHeight="10300" activeTab="1" xr2:uid="{343E057D-976D-4681-BFD1-AAFA1B4BE677}"/>
  </bookViews>
  <sheets>
    <sheet name="Bareme" sheetId="2" r:id="rId1"/>
    <sheet name="Notes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Q6" i="3"/>
  <c r="Q7" i="3"/>
  <c r="Q8" i="3"/>
  <c r="Q9" i="3"/>
  <c r="P10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5" i="3"/>
  <c r="P6" i="3"/>
  <c r="P7" i="3"/>
  <c r="P8" i="3"/>
  <c r="P9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5" i="3"/>
  <c r="N4" i="3"/>
  <c r="D4" i="3"/>
  <c r="E4" i="3"/>
  <c r="F4" i="3"/>
  <c r="G4" i="3"/>
  <c r="H4" i="3"/>
  <c r="I4" i="3"/>
  <c r="J4" i="3"/>
  <c r="K4" i="3"/>
  <c r="L4" i="3"/>
  <c r="M4" i="3"/>
  <c r="C4" i="3"/>
  <c r="D2" i="2"/>
  <c r="E2" i="2"/>
  <c r="F2" i="2"/>
  <c r="G2" i="2"/>
  <c r="H2" i="2"/>
  <c r="I2" i="2"/>
  <c r="J2" i="2"/>
  <c r="K2" i="2"/>
  <c r="L2" i="2"/>
  <c r="M2" i="2"/>
  <c r="N2" i="2"/>
  <c r="C2" i="2"/>
</calcChain>
</file>

<file path=xl/sharedStrings.xml><?xml version="1.0" encoding="utf-8"?>
<sst xmlns="http://schemas.openxmlformats.org/spreadsheetml/2006/main" count="317" uniqueCount="288">
  <si>
    <t>A</t>
  </si>
  <si>
    <t>Analyser</t>
  </si>
  <si>
    <t>A1</t>
  </si>
  <si>
    <t>Analyser le besoin et les exigences</t>
  </si>
  <si>
    <t>A1-01</t>
  </si>
  <si>
    <t>Décrire le besoin et les exigences.</t>
  </si>
  <si>
    <t>A1-02</t>
  </si>
  <si>
    <t>Traduire un besoin fonctionnel en exigences.</t>
  </si>
  <si>
    <t>A1-03</t>
  </si>
  <si>
    <t>Définir les domaines d’application et les critères technico-économiques et environnementaux.</t>
  </si>
  <si>
    <t>A1-04</t>
  </si>
  <si>
    <t>Qualifier et quantifier les exigences.</t>
  </si>
  <si>
    <t>A1-05</t>
  </si>
  <si>
    <t>Évaluer l’impact environnemental et sociétal.</t>
  </si>
  <si>
    <t>A2</t>
  </si>
  <si>
    <t>Définir les frontières de l'analyse</t>
  </si>
  <si>
    <t>A2-01</t>
  </si>
  <si>
    <t>Isoler un système et justifier l’isolement.</t>
  </si>
  <si>
    <t>A2-02</t>
  </si>
  <si>
    <t xml:space="preserve">Définir les éléments influents du milieu extérieur. </t>
  </si>
  <si>
    <t>A2-03</t>
  </si>
  <si>
    <t>Identifier la nature des flux échangés traversant la frontière d’étude.</t>
  </si>
  <si>
    <t>A3</t>
  </si>
  <si>
    <t>Analyser l'organisation fonctionnelle et structurelle</t>
  </si>
  <si>
    <t>A3-01</t>
  </si>
  <si>
    <t>Associer les fonctions aux constituants.</t>
  </si>
  <si>
    <t>A3-02</t>
  </si>
  <si>
    <t>Justifier le choix des constituants dédiés aux fonctions d’un système.</t>
  </si>
  <si>
    <t>A3-03</t>
  </si>
  <si>
    <t>Identifier et décrire les chaines fonctionnelles du système.</t>
  </si>
  <si>
    <t>A3-04</t>
  </si>
  <si>
    <t>Identifier et décrire les liens entre les chaines fonctionnelles.</t>
  </si>
  <si>
    <t>A3-05</t>
  </si>
  <si>
    <t>Caractériser un constituant de la chaine de puissance.</t>
  </si>
  <si>
    <t>A3-06</t>
  </si>
  <si>
    <t>Caractériser un constituant de la chaine d’information.</t>
  </si>
  <si>
    <t>A3-07</t>
  </si>
  <si>
    <t xml:space="preserve">Analyser un algorithme. </t>
  </si>
  <si>
    <t>A3-08</t>
  </si>
  <si>
    <t xml:space="preserve">Analyser les principes d'intelligence artificielle. </t>
  </si>
  <si>
    <t>A3-09</t>
  </si>
  <si>
    <t>Interpréter tout ou partie de l’évolution temporelle d’un système séquentiel.</t>
  </si>
  <si>
    <t>A3-10</t>
  </si>
  <si>
    <t>Identifier la structure d'un système asservi.</t>
  </si>
  <si>
    <t>A4</t>
  </si>
  <si>
    <t>Analyser les performances et les écarts</t>
  </si>
  <si>
    <t>A4-01</t>
  </si>
  <si>
    <t>Extraire un indicateur de performance pertinent à partir du cahier des charges ou de résultats issus de l'expérimentation ou de la simulation.</t>
  </si>
  <si>
    <t>A4-02</t>
  </si>
  <si>
    <t>Caractériser les écarts entre les performances.</t>
  </si>
  <si>
    <t>A4-03</t>
  </si>
  <si>
    <t xml:space="preserve">Interpréter et vérifier la cohérence des résultats obtenus expérimentalement, analytiquement ou numériquement. </t>
  </si>
  <si>
    <t>A4-04</t>
  </si>
  <si>
    <t>Rechercher et proposer des causes aux écarts constatés.</t>
  </si>
  <si>
    <t>B</t>
  </si>
  <si>
    <t>Modéliser</t>
  </si>
  <si>
    <t>B1</t>
  </si>
  <si>
    <t>Choisir les grandeurs physiques et les caractériser</t>
  </si>
  <si>
    <t>B1-01</t>
  </si>
  <si>
    <t>Identifier les performances à prévoir ou à évaluer.</t>
  </si>
  <si>
    <t>B1-02</t>
  </si>
  <si>
    <t>Identifier les grandeurs d'entrée et de sortie d’un modèle.</t>
  </si>
  <si>
    <t>B1-03</t>
  </si>
  <si>
    <t>Identifier les paramètres d’un modèle.</t>
  </si>
  <si>
    <t>B1-04</t>
  </si>
  <si>
    <t>Identifier et justifier les hypothèses nécessaires à la modélisation.</t>
  </si>
  <si>
    <t>B2</t>
  </si>
  <si>
    <t>Proposer un modèle de connaissance et de comportement</t>
  </si>
  <si>
    <t>B2-01</t>
  </si>
  <si>
    <t>Choisir un modèle adapté aux performances à prévoir ou à évaluer.</t>
  </si>
  <si>
    <t>B2-02</t>
  </si>
  <si>
    <t>Compléter un modèle multiphysique.</t>
  </si>
  <si>
    <t>B2-03</t>
  </si>
  <si>
    <t>Associer un modèle aux composants des chaines fonctionnelles.</t>
  </si>
  <si>
    <t>B2-04</t>
  </si>
  <si>
    <t>Établir un modèle de connaissance par des fonctions de transfert.</t>
  </si>
  <si>
    <t>B2-05</t>
  </si>
  <si>
    <t>Modéliser le signal d'entrée.</t>
  </si>
  <si>
    <t>B2-06</t>
  </si>
  <si>
    <t xml:space="preserve">Établir un modèle de comportement à partir d'une réponse temporelle ou fréquentielle. </t>
  </si>
  <si>
    <t>B2-07</t>
  </si>
  <si>
    <t xml:space="preserve">Modéliser un système par schéma-blocs. </t>
  </si>
  <si>
    <t>B2-08</t>
  </si>
  <si>
    <t>Simplifier un modèle.</t>
  </si>
  <si>
    <t>B2-09</t>
  </si>
  <si>
    <t xml:space="preserve">Modéliser un correcteur numérique. </t>
  </si>
  <si>
    <t>B2-10</t>
  </si>
  <si>
    <t>Déterminer les caractéristiques d'un solide ou d'un ensemble de solides indéformables.</t>
  </si>
  <si>
    <t>B2-11</t>
  </si>
  <si>
    <t>Proposer une modélisation des liaisons avec leurs caractéristiques géométriques.</t>
  </si>
  <si>
    <t>B2-12</t>
  </si>
  <si>
    <t>Proposer un modèle cinématique à partir d'un système réel ou d'une maquette numérique.</t>
  </si>
  <si>
    <t>B2-13</t>
  </si>
  <si>
    <t>Modéliser la cinématique d'un ensemble de solides.</t>
  </si>
  <si>
    <t>B2-14</t>
  </si>
  <si>
    <t>Modéliser une action mécanique.</t>
  </si>
  <si>
    <t>B2-15</t>
  </si>
  <si>
    <t>Simplifier un modèle de mécanisme.</t>
  </si>
  <si>
    <t>B2-16</t>
  </si>
  <si>
    <t>Modifier un modèle pour le rendre isostatique.</t>
  </si>
  <si>
    <t>B2-17</t>
  </si>
  <si>
    <t>Décrire le comportement d'un système séquentiel.</t>
  </si>
  <si>
    <t>B3</t>
  </si>
  <si>
    <t>Valider un modèle</t>
  </si>
  <si>
    <t>B3-01</t>
  </si>
  <si>
    <t>Vérifier la cohérence du modèle choisi en confrontant les résultats analytiques et/ou numériques aux résultats expérimentaux.</t>
  </si>
  <si>
    <t>B3-02</t>
  </si>
  <si>
    <t>Préciser les limites de validité d'un modèle.</t>
  </si>
  <si>
    <t>B3-03</t>
  </si>
  <si>
    <t>Modifier les paramètres et enrichir le modèle pour minimiser l’écart entre les résultats analytiques et/ou numériques et les résultats expérimentaux.</t>
  </si>
  <si>
    <t>C</t>
  </si>
  <si>
    <t>Résoudre</t>
  </si>
  <si>
    <t>C1</t>
  </si>
  <si>
    <t>Proposer une démarche de résolution</t>
  </si>
  <si>
    <t>C1-01</t>
  </si>
  <si>
    <t>Proposer une démarche permettant d'évaluer les performances des systèmes asservis.</t>
  </si>
  <si>
    <t>C1-02</t>
  </si>
  <si>
    <t>Proposer une démarche de réglage d'un correcteur.</t>
  </si>
  <si>
    <t>C1-03</t>
  </si>
  <si>
    <t xml:space="preserve">Choisir une démarche de résolution d’un problème d'ingénierie numérique ou d'intelligence artificielle. </t>
  </si>
  <si>
    <t>C1-04</t>
  </si>
  <si>
    <t xml:space="preserve">Proposer une démarche permettant d'obtenir une loi entrée-sortie géométrique. </t>
  </si>
  <si>
    <t>C1-05</t>
  </si>
  <si>
    <t>Proposer une démarche permettant la détermination d’une action mécanique inconnue ou d'une loi de mouvement.</t>
  </si>
  <si>
    <t>C2</t>
  </si>
  <si>
    <t>Mettre en œuvre une démarche de résolution analytique</t>
  </si>
  <si>
    <t>C2-01</t>
  </si>
  <si>
    <t>Déterminer la réponse temporelle.</t>
  </si>
  <si>
    <t>C2-02</t>
  </si>
  <si>
    <t xml:space="preserve">Déterminer la réponse fréquentielle. </t>
  </si>
  <si>
    <t>C2-03</t>
  </si>
  <si>
    <t>Déterminer les performances d'un système asservi.</t>
  </si>
  <si>
    <t>C2-04</t>
  </si>
  <si>
    <t>Mettre en œuvre une démarche de réglage d’un correcteur.</t>
  </si>
  <si>
    <t>C2-05</t>
  </si>
  <si>
    <t>Caractériser le mouvement d’un repère par rapport à un autre repère.</t>
  </si>
  <si>
    <t>C2-06</t>
  </si>
  <si>
    <t xml:space="preserve">Déterminer les relations entre les grandeurs géométriques ou cinématiques. </t>
  </si>
  <si>
    <t>C2-07</t>
  </si>
  <si>
    <t>Déterminer les actions mécaniques en statique.</t>
  </si>
  <si>
    <t>C2-08</t>
  </si>
  <si>
    <t>Déterminer les actions mécaniques en dynamique dans le cas où le mouvement est imposé.</t>
  </si>
  <si>
    <t>C2-09</t>
  </si>
  <si>
    <t>Déterminer la loi de mouvement dans le cas où les efforts extérieurs sont connus.</t>
  </si>
  <si>
    <t>C3</t>
  </si>
  <si>
    <t>Mettre en œuvre une démarche de résolution numérique</t>
  </si>
  <si>
    <t>C3-01</t>
  </si>
  <si>
    <t xml:space="preserve">Mener une simulation numérique. </t>
  </si>
  <si>
    <t>C3-02</t>
  </si>
  <si>
    <t xml:space="preserve">Résoudre numériquement une équation ou un système d'équations. </t>
  </si>
  <si>
    <t>C3-03</t>
  </si>
  <si>
    <t xml:space="preserve">Résoudre un problème en utilisant une solution d'intelligence artificielle. </t>
  </si>
  <si>
    <t>D</t>
  </si>
  <si>
    <t>Expérimenter</t>
  </si>
  <si>
    <t>D1</t>
  </si>
  <si>
    <t>Mettre en œuvre un système</t>
  </si>
  <si>
    <t>D1-01</t>
  </si>
  <si>
    <t>Mettre en œuvre un système en suivant un protocole.</t>
  </si>
  <si>
    <t>D1-02</t>
  </si>
  <si>
    <t>Repérer les constituants réalisant les principales fonctions des chaines fonctionnelles.</t>
  </si>
  <si>
    <t>D1-03</t>
  </si>
  <si>
    <t>Identifier les grandeurs physiques d’effort et de flux.</t>
  </si>
  <si>
    <t>D2</t>
  </si>
  <si>
    <t>Proposer et justifier un protocole expérimental</t>
  </si>
  <si>
    <t>D2-01</t>
  </si>
  <si>
    <t>Choisir le protocole en fonction de l'objectif visé.</t>
  </si>
  <si>
    <t>D2-02</t>
  </si>
  <si>
    <t>Choisir les configurations matérielles et logicielles du système en fonction de l'objectif visé par l'expérimentation.</t>
  </si>
  <si>
    <t>D2-03</t>
  </si>
  <si>
    <t>Choisir les réglages du système en fonction de l'objectif visé par l'expérimentation.</t>
  </si>
  <si>
    <t>D2-04</t>
  </si>
  <si>
    <t>Choisir la grandeur physique à mesurer ou justifier son choix.</t>
  </si>
  <si>
    <t>D2-05</t>
  </si>
  <si>
    <t>Choisir les entrées à imposer et les sorties pour identifier un modèle de comportement.</t>
  </si>
  <si>
    <t>D2-06</t>
  </si>
  <si>
    <t>Justifier le choix d’un capteur ou d’un appareil de mesure vis-à-vis de la grandeur physique à mesurer.</t>
  </si>
  <si>
    <t>D3</t>
  </si>
  <si>
    <t>Mettre en œuvre un protocole expérimental</t>
  </si>
  <si>
    <t>D3-01</t>
  </si>
  <si>
    <t>Régler les paramètres de fonctionnement d'un système.</t>
  </si>
  <si>
    <t>D3-02</t>
  </si>
  <si>
    <t>Mettre en œuvre un appareil de mesure adapté à la caractéristique de la grandeur à mesurer.</t>
  </si>
  <si>
    <t>D3-03</t>
  </si>
  <si>
    <t xml:space="preserve">Effectuer des traitements à partir de données. </t>
  </si>
  <si>
    <t>D3-04</t>
  </si>
  <si>
    <t>Identifier les erreurs de mesure.</t>
  </si>
  <si>
    <t>D3-05</t>
  </si>
  <si>
    <t>Identifier les erreurs de méthode.</t>
  </si>
  <si>
    <t>E</t>
  </si>
  <si>
    <t>Communiquer</t>
  </si>
  <si>
    <t>E1</t>
  </si>
  <si>
    <t>Rechercher et traiter des informations</t>
  </si>
  <si>
    <t>E1-01</t>
  </si>
  <si>
    <t>Rechercher des informations.</t>
  </si>
  <si>
    <t>E1-02</t>
  </si>
  <si>
    <t>Distinguer les différents types de documents et de données en fonction de leurs usages.</t>
  </si>
  <si>
    <t>E1-03</t>
  </si>
  <si>
    <t>Vérifier la pertinence des informations (obtention, véracité, fiabilité et précision de l'information).</t>
  </si>
  <si>
    <t>E1-04</t>
  </si>
  <si>
    <t>Extraire les informations utiles d’un dossier technique.</t>
  </si>
  <si>
    <t>E1-05</t>
  </si>
  <si>
    <t>Lire et décoder un document technique.</t>
  </si>
  <si>
    <t>E1-06</t>
  </si>
  <si>
    <t>Trier les informations selon des critères.</t>
  </si>
  <si>
    <t>E1-07</t>
  </si>
  <si>
    <t>Effectuer une synthèse des informations disponibles dans un dossier technique.</t>
  </si>
  <si>
    <t>E2</t>
  </si>
  <si>
    <t>Produire et échanger de l'information</t>
  </si>
  <si>
    <t>E2-01</t>
  </si>
  <si>
    <t>Choisir un outil de communication adapté à l’interlocuteur.</t>
  </si>
  <si>
    <t>E2-02</t>
  </si>
  <si>
    <t>Faire preuve d’écoute et confronter des points de vue.</t>
  </si>
  <si>
    <t>E2-03</t>
  </si>
  <si>
    <t>Présenter les étapes de son travail.</t>
  </si>
  <si>
    <t>E2-04</t>
  </si>
  <si>
    <t>Présenter de manière argumentée une synthèse des résultats.</t>
  </si>
  <si>
    <t>E2-05</t>
  </si>
  <si>
    <t xml:space="preserve">Produire des documents techniques adaptés à l'objectif de la communication. </t>
  </si>
  <si>
    <t>E2-06</t>
  </si>
  <si>
    <t>Utiliser un vocabulaire technique, des symboles et des unités adéquats.</t>
  </si>
  <si>
    <t>F</t>
  </si>
  <si>
    <t>Concevoir</t>
  </si>
  <si>
    <t>F1</t>
  </si>
  <si>
    <t>Concevoir l'architecture d'un système innovant</t>
  </si>
  <si>
    <t>F1-01</t>
  </si>
  <si>
    <t>Proposer une architecture fonctionnelle et organique.</t>
  </si>
  <si>
    <t>F2</t>
  </si>
  <si>
    <t>Proposer et choisir des solutions techniques</t>
  </si>
  <si>
    <t>F2-01</t>
  </si>
  <si>
    <t xml:space="preserve">Modifier la commande pour faire évoluer le comportement du système. 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</si>
  <si>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</si>
  <si>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</si>
  <si>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</si>
  <si>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</si>
  <si>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</si>
  <si>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</si>
  <si>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</si>
  <si>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</si>
  <si>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</si>
  <si>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</si>
  <si>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Barème</t>
  </si>
  <si>
    <t>Poids</t>
  </si>
  <si>
    <t>Note /20</t>
  </si>
  <si>
    <t>Nom01</t>
  </si>
  <si>
    <t>Nom02</t>
  </si>
  <si>
    <t>Nom03</t>
  </si>
  <si>
    <t>Nom04</t>
  </si>
  <si>
    <t>Nom05</t>
  </si>
  <si>
    <t>Nom06</t>
  </si>
  <si>
    <t>Nom07</t>
  </si>
  <si>
    <t>Nom08</t>
  </si>
  <si>
    <t>Nom09</t>
  </si>
  <si>
    <t>Nom10</t>
  </si>
  <si>
    <t>Nom11</t>
  </si>
  <si>
    <t>Nom12</t>
  </si>
  <si>
    <t>Nom13</t>
  </si>
  <si>
    <t>Nom14</t>
  </si>
  <si>
    <t>Nom15</t>
  </si>
  <si>
    <t>Nom16</t>
  </si>
  <si>
    <t>Nom17</t>
  </si>
  <si>
    <t>Nom18</t>
  </si>
  <si>
    <t>Nom19</t>
  </si>
  <si>
    <t>Nom20</t>
  </si>
  <si>
    <t>Nom21</t>
  </si>
  <si>
    <t>Nom22</t>
  </si>
  <si>
    <t>Comment1</t>
  </si>
  <si>
    <t>Comment2</t>
  </si>
  <si>
    <t>Comment3</t>
  </si>
  <si>
    <t>Comment4</t>
  </si>
  <si>
    <t>Comment5</t>
  </si>
  <si>
    <t>Comment6</t>
  </si>
  <si>
    <t>Comment7</t>
  </si>
  <si>
    <t>Comment8</t>
  </si>
  <si>
    <t>Comment9</t>
  </si>
  <si>
    <t>Comment10</t>
  </si>
  <si>
    <t>Comment11</t>
  </si>
  <si>
    <t>Comment12</t>
  </si>
  <si>
    <t>Comment13</t>
  </si>
  <si>
    <t>Comment14</t>
  </si>
  <si>
    <t>Comment15</t>
  </si>
  <si>
    <t>Comment16</t>
  </si>
  <si>
    <t>Comment17</t>
  </si>
  <si>
    <t>Comment18</t>
  </si>
  <si>
    <t>Comment19</t>
  </si>
  <si>
    <t>Comment20</t>
  </si>
  <si>
    <t>Comment21</t>
  </si>
  <si>
    <t>Comment22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</si>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</sst>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F3399"/>
      <name val="Calibri"/>
      <family val="2"/>
      <scheme val="minor"/>
    </font>
    <font>
      <sz val="8"/>
      <color rgb="FF0F339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B6338D"/>
      <name val="Calibri"/>
      <family val="2"/>
      <scheme val="minor"/>
    </font>
    <font>
      <sz val="8"/>
      <color rgb="FFB6338D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C55A11"/>
      <name val="Calibri"/>
      <family val="2"/>
      <scheme val="minor"/>
    </font>
    <font>
      <sz val="8"/>
      <color rgb="FFC55A11"/>
      <name val="Calibri"/>
      <family val="2"/>
      <scheme val="minor"/>
    </font>
    <font>
      <b/>
      <sz val="8"/>
      <color rgb="FFBF9000"/>
      <name val="Calibri"/>
      <family val="2"/>
      <scheme val="minor"/>
    </font>
    <font>
      <sz val="8"/>
      <color rgb="FFBF9000"/>
      <name val="Calibri"/>
      <family val="2"/>
      <scheme val="minor"/>
    </font>
    <font>
      <b/>
      <sz val="8"/>
      <color rgb="FF75BC37"/>
      <name val="Calibri"/>
      <family val="2"/>
      <scheme val="minor"/>
    </font>
    <font>
      <sz val="8"/>
      <color rgb="FF75BC37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5A2F3"/>
        <bgColor indexed="64"/>
      </patternFill>
    </fill>
    <fill>
      <patternFill patternType="lightUp">
        <fgColor rgb="FFB1CDFC"/>
        <bgColor auto="1"/>
      </patternFill>
    </fill>
    <fill>
      <patternFill patternType="solid">
        <fgColor rgb="FFDE8AC4"/>
        <bgColor indexed="64"/>
      </patternFill>
    </fill>
    <fill>
      <patternFill patternType="lightUp">
        <fgColor rgb="FFF5B6E7"/>
      </patternFill>
    </fill>
    <fill>
      <patternFill patternType="solid">
        <fgColor rgb="FFF36969"/>
        <bgColor indexed="64"/>
      </patternFill>
    </fill>
    <fill>
      <patternFill patternType="lightUp">
        <fgColor rgb="FFFC8F8F"/>
      </patternFill>
    </fill>
    <fill>
      <patternFill patternType="solid">
        <fgColor rgb="FFFFA357"/>
        <bgColor indexed="64"/>
      </patternFill>
    </fill>
    <fill>
      <patternFill patternType="lightUp">
        <fgColor rgb="FFFFCE77"/>
      </patternFill>
    </fill>
    <fill>
      <patternFill patternType="solid">
        <fgColor rgb="FFFDF645"/>
        <bgColor indexed="64"/>
      </patternFill>
    </fill>
    <fill>
      <patternFill patternType="lightUp">
        <fgColor rgb="FFFFFD5F"/>
      </patternFill>
    </fill>
    <fill>
      <patternFill patternType="solid">
        <fgColor rgb="FFA3D674"/>
        <bgColor indexed="64"/>
      </patternFill>
    </fill>
    <fill>
      <patternFill patternType="lightUp">
        <fgColor rgb="FFCEF19D"/>
      </patternFill>
    </fill>
  </fills>
  <borders count="3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/>
    <xf numFmtId="0" fontId="5" fillId="2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66" fontId="17" fillId="0" borderId="0" xfId="0" applyNumberFormat="1" applyFont="1" applyAlignment="1">
      <alignment horizontal="center"/>
    </xf>
    <xf numFmtId="166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084-D9DD-4625-BC73-90B5D74F5303}">
  <dimension ref="A1:N162"/>
  <sheetViews>
    <sheetView zoomScale="85" zoomScaleNormal="85" workbookViewId="0">
      <selection activeCell="N4" sqref="N4"/>
    </sheetView>
  </sheetViews>
  <sheetFormatPr baseColWidth="10" defaultColWidth="11.453125" defaultRowHeight="10.5" x14ac:dyDescent="0.25"/>
  <cols>
    <col min="1" max="1" width="6.26953125" style="31" customWidth="1"/>
    <col min="2" max="2" width="62.7265625" style="32" customWidth="1"/>
    <col min="3" max="13" width="2.453125" style="3" bestFit="1" customWidth="1"/>
    <col min="14" max="14" width="3.1796875" style="3" bestFit="1" customWidth="1"/>
    <col min="15" max="16384" width="11.453125" style="3"/>
  </cols>
  <sheetData>
    <row r="1" spans="1:14" x14ac:dyDescent="0.25">
      <c r="C1" s="3" t="s">
        <v>230</v>
      </c>
      <c r="D1" s="3" t="s">
        <v>230</v>
      </c>
      <c r="E1" s="3" t="s">
        <v>231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239</v>
      </c>
    </row>
    <row r="2" spans="1:14" x14ac:dyDescent="0.25">
      <c r="C2" s="3">
        <f>SUM(C4:C123)</f>
        <v>1</v>
      </c>
      <c r="D2" s="3">
        <f>SUM(D4:D123)</f>
        <v>1</v>
      </c>
      <c r="E2" s="3">
        <f>SUM(E4:E123)</f>
        <v>1</v>
      </c>
      <c r="F2" s="3">
        <f>SUM(F4:F123)</f>
        <v>1</v>
      </c>
      <c r="G2" s="3">
        <f>SUM(G4:G123)</f>
        <v>1</v>
      </c>
      <c r="H2" s="3">
        <f>SUM(H4:H123)</f>
        <v>1</v>
      </c>
      <c r="I2" s="3">
        <f>SUM(I4:I123)</f>
        <v>1</v>
      </c>
      <c r="J2" s="3">
        <f>SUM(J4:J123)</f>
        <v>2</v>
      </c>
      <c r="K2" s="3">
        <f>SUM(K4:K123)</f>
        <v>2</v>
      </c>
      <c r="L2" s="3">
        <f>SUM(L4:L123)</f>
        <v>2</v>
      </c>
      <c r="M2" s="3">
        <f>SUM(M4:M123)</f>
        <v>3</v>
      </c>
      <c r="N2" s="3">
        <f>SUM(N4:N123)</f>
        <v>1</v>
      </c>
    </row>
    <row r="3" spans="1:14" x14ac:dyDescent="0.25"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10</v>
      </c>
      <c r="N3" s="3">
        <v>10</v>
      </c>
    </row>
    <row r="4" spans="1:14" s="1" customFormat="1" x14ac:dyDescent="0.35">
      <c r="A4" s="39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s="1" customFormat="1" x14ac:dyDescent="0.35">
      <c r="A5" s="4" t="s">
        <v>2</v>
      </c>
      <c r="B5" s="5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x14ac:dyDescent="0.35">
      <c r="A6" s="6" t="s">
        <v>4</v>
      </c>
      <c r="B6" s="7" t="s">
        <v>5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s="1" customFormat="1" x14ac:dyDescent="0.35">
      <c r="A7" s="6" t="s">
        <v>6</v>
      </c>
      <c r="B7" s="7" t="s">
        <v>7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s="1" customFormat="1" x14ac:dyDescent="0.35">
      <c r="A8" s="6" t="s">
        <v>8</v>
      </c>
      <c r="B8" s="7" t="s">
        <v>9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s="1" customFormat="1" x14ac:dyDescent="0.35">
      <c r="A9" s="6" t="s">
        <v>10</v>
      </c>
      <c r="B9" s="7" t="s">
        <v>11</v>
      </c>
      <c r="C9" s="7">
        <v>0</v>
      </c>
      <c r="D9" s="7">
        <v>0</v>
      </c>
      <c r="E9" s="7">
        <v>0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4" s="1" customFormat="1" x14ac:dyDescent="0.35">
      <c r="A10" s="6" t="s">
        <v>12</v>
      </c>
      <c r="B10" s="7" t="s">
        <v>13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4" s="1" customFormat="1" x14ac:dyDescent="0.35">
      <c r="A11" s="4" t="s">
        <v>14</v>
      </c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x14ac:dyDescent="0.35">
      <c r="A12" s="6" t="s">
        <v>16</v>
      </c>
      <c r="B12" s="7" t="s">
        <v>17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</row>
    <row r="13" spans="1:14" s="1" customFormat="1" x14ac:dyDescent="0.35">
      <c r="A13" s="6" t="s">
        <v>18</v>
      </c>
      <c r="B13" s="7" t="s">
        <v>19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</row>
    <row r="14" spans="1:14" s="1" customFormat="1" x14ac:dyDescent="0.35">
      <c r="A14" s="6" t="s">
        <v>20</v>
      </c>
      <c r="B14" s="7" t="s">
        <v>21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7">
        <v>0</v>
      </c>
      <c r="M14" s="7">
        <v>0</v>
      </c>
      <c r="N14" s="7">
        <v>0</v>
      </c>
    </row>
    <row r="15" spans="1:14" s="1" customFormat="1" x14ac:dyDescent="0.35">
      <c r="A15" s="4" t="s">
        <v>22</v>
      </c>
      <c r="B15" s="5" t="s">
        <v>23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x14ac:dyDescent="0.35">
      <c r="A16" s="6" t="s">
        <v>24</v>
      </c>
      <c r="B16" s="7" t="s">
        <v>25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0</v>
      </c>
      <c r="N16" s="7">
        <v>0</v>
      </c>
    </row>
    <row r="17" spans="1:14" s="1" customFormat="1" x14ac:dyDescent="0.35">
      <c r="A17" s="6" t="s">
        <v>26</v>
      </c>
      <c r="B17" s="7" t="s">
        <v>27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2</v>
      </c>
      <c r="M17" s="7">
        <v>0</v>
      </c>
      <c r="N17" s="7">
        <v>0</v>
      </c>
    </row>
    <row r="18" spans="1:14" s="1" customFormat="1" x14ac:dyDescent="0.35">
      <c r="A18" s="6" t="s">
        <v>28</v>
      </c>
      <c r="B18" s="7" t="s">
        <v>29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3</v>
      </c>
      <c r="N18" s="7">
        <v>0</v>
      </c>
    </row>
    <row r="19" spans="1:14" s="1" customFormat="1" x14ac:dyDescent="0.35">
      <c r="A19" s="6" t="s">
        <v>30</v>
      </c>
      <c r="B19" s="7" t="s">
        <v>31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</v>
      </c>
    </row>
    <row r="20" spans="1:14" s="1" customFormat="1" x14ac:dyDescent="0.35">
      <c r="A20" s="6" t="s">
        <v>32</v>
      </c>
      <c r="B20" s="7" t="s">
        <v>33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spans="1:14" s="1" customFormat="1" x14ac:dyDescent="0.35">
      <c r="A21" s="6" t="s">
        <v>34</v>
      </c>
      <c r="B21" s="7" t="s">
        <v>35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</row>
    <row r="22" spans="1:14" s="1" customFormat="1" x14ac:dyDescent="0.35">
      <c r="A22" s="6" t="s">
        <v>36</v>
      </c>
      <c r="B22" s="7" t="s">
        <v>37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</row>
    <row r="23" spans="1:14" s="1" customFormat="1" x14ac:dyDescent="0.35">
      <c r="A23" s="6" t="s">
        <v>38</v>
      </c>
      <c r="B23" s="7" t="s">
        <v>39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s="1" customFormat="1" x14ac:dyDescent="0.35">
      <c r="A24" s="8" t="s">
        <v>40</v>
      </c>
      <c r="B24" s="7" t="s">
        <v>41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</row>
    <row r="25" spans="1:14" s="1" customFormat="1" x14ac:dyDescent="0.35">
      <c r="A25" s="8" t="s">
        <v>42</v>
      </c>
      <c r="B25" s="7" t="s">
        <v>43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</row>
    <row r="26" spans="1:14" s="1" customFormat="1" x14ac:dyDescent="0.35">
      <c r="A26" s="4" t="s">
        <v>44</v>
      </c>
      <c r="B26" s="5" t="s">
        <v>45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1" x14ac:dyDescent="0.35">
      <c r="A27" s="6" t="s">
        <v>46</v>
      </c>
      <c r="B27" s="7" t="s">
        <v>47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</row>
    <row r="28" spans="1:14" s="1" customFormat="1" x14ac:dyDescent="0.35">
      <c r="A28" s="6" t="s">
        <v>48</v>
      </c>
      <c r="B28" s="7" t="s">
        <v>49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</row>
    <row r="29" spans="1:14" s="1" customFormat="1" ht="21" x14ac:dyDescent="0.35">
      <c r="A29" s="6" t="s">
        <v>50</v>
      </c>
      <c r="B29" s="7" t="s">
        <v>51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</row>
    <row r="30" spans="1:14" s="1" customFormat="1" x14ac:dyDescent="0.35">
      <c r="A30" s="6" t="s">
        <v>52</v>
      </c>
      <c r="B30" s="7" t="s">
        <v>53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</row>
    <row r="31" spans="1:14" s="1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4" s="1" customFormat="1" x14ac:dyDescent="0.35">
      <c r="A32" s="40" t="s">
        <v>54</v>
      </c>
      <c r="B32" s="34" t="s">
        <v>55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s="1" customFormat="1" x14ac:dyDescent="0.35">
      <c r="A33" s="9" t="s">
        <v>56</v>
      </c>
      <c r="B33" s="10" t="s">
        <v>57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s="1" customFormat="1" x14ac:dyDescent="0.35">
      <c r="A34" s="11" t="s">
        <v>58</v>
      </c>
      <c r="B34" s="12" t="s">
        <v>59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</row>
    <row r="35" spans="1:14" s="1" customFormat="1" x14ac:dyDescent="0.35">
      <c r="A35" s="11" t="s">
        <v>60</v>
      </c>
      <c r="B35" s="12" t="s">
        <v>61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</row>
    <row r="36" spans="1:14" s="1" customFormat="1" x14ac:dyDescent="0.35">
      <c r="A36" s="11" t="s">
        <v>62</v>
      </c>
      <c r="B36" s="12" t="s">
        <v>63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</row>
    <row r="37" spans="1:14" s="1" customFormat="1" x14ac:dyDescent="0.35">
      <c r="A37" s="11" t="s">
        <v>64</v>
      </c>
      <c r="B37" s="12" t="s">
        <v>65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</row>
    <row r="38" spans="1:14" s="1" customFormat="1" x14ac:dyDescent="0.35">
      <c r="A38" s="9" t="s">
        <v>66</v>
      </c>
      <c r="B38" s="10" t="s">
        <v>67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s="1" customFormat="1" x14ac:dyDescent="0.35">
      <c r="A39" s="11" t="s">
        <v>68</v>
      </c>
      <c r="B39" s="12" t="s">
        <v>69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</row>
    <row r="40" spans="1:14" s="1" customFormat="1" x14ac:dyDescent="0.35">
      <c r="A40" s="11" t="s">
        <v>70</v>
      </c>
      <c r="B40" s="12" t="s">
        <v>71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</row>
    <row r="41" spans="1:14" s="1" customFormat="1" x14ac:dyDescent="0.35">
      <c r="A41" s="11" t="s">
        <v>72</v>
      </c>
      <c r="B41" s="12" t="s">
        <v>73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</row>
    <row r="42" spans="1:14" s="1" customFormat="1" x14ac:dyDescent="0.35">
      <c r="A42" s="11" t="s">
        <v>74</v>
      </c>
      <c r="B42" s="12" t="s">
        <v>75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</row>
    <row r="43" spans="1:14" s="1" customFormat="1" x14ac:dyDescent="0.35">
      <c r="A43" s="11" t="s">
        <v>76</v>
      </c>
      <c r="B43" s="12" t="s">
        <v>77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</row>
    <row r="44" spans="1:14" s="1" customFormat="1" x14ac:dyDescent="0.35">
      <c r="A44" s="11" t="s">
        <v>78</v>
      </c>
      <c r="B44" s="12" t="s">
        <v>79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</row>
    <row r="45" spans="1:14" s="1" customFormat="1" x14ac:dyDescent="0.35">
      <c r="A45" s="11" t="s">
        <v>80</v>
      </c>
      <c r="B45" s="12" t="s">
        <v>81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</row>
    <row r="46" spans="1:14" s="1" customFormat="1" x14ac:dyDescent="0.35">
      <c r="A46" s="11" t="s">
        <v>82</v>
      </c>
      <c r="B46" s="12" t="s">
        <v>83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</row>
    <row r="47" spans="1:14" s="1" customFormat="1" x14ac:dyDescent="0.35">
      <c r="A47" s="11" t="s">
        <v>84</v>
      </c>
      <c r="B47" s="12" t="s">
        <v>85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</row>
    <row r="48" spans="1:14" s="1" customFormat="1" x14ac:dyDescent="0.35">
      <c r="A48" s="11" t="s">
        <v>86</v>
      </c>
      <c r="B48" s="12" t="s">
        <v>87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 s="1" customFormat="1" x14ac:dyDescent="0.35">
      <c r="A49" s="13" t="s">
        <v>88</v>
      </c>
      <c r="B49" s="12" t="s">
        <v>89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</row>
    <row r="50" spans="1:14" s="1" customFormat="1" x14ac:dyDescent="0.35">
      <c r="A50" s="13" t="s">
        <v>90</v>
      </c>
      <c r="B50" s="12" t="s">
        <v>91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</row>
    <row r="51" spans="1:14" s="1" customFormat="1" x14ac:dyDescent="0.35">
      <c r="A51" s="13" t="s">
        <v>92</v>
      </c>
      <c r="B51" s="12" t="s">
        <v>93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</row>
    <row r="52" spans="1:14" s="1" customFormat="1" x14ac:dyDescent="0.35">
      <c r="A52" s="13" t="s">
        <v>94</v>
      </c>
      <c r="B52" s="12" t="s">
        <v>95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</row>
    <row r="53" spans="1:14" s="1" customFormat="1" x14ac:dyDescent="0.35">
      <c r="A53" s="13" t="s">
        <v>96</v>
      </c>
      <c r="B53" s="12" t="s">
        <v>97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</row>
    <row r="54" spans="1:14" s="1" customFormat="1" x14ac:dyDescent="0.35">
      <c r="A54" s="13" t="s">
        <v>98</v>
      </c>
      <c r="B54" s="12" t="s">
        <v>99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</row>
    <row r="55" spans="1:14" s="1" customFormat="1" x14ac:dyDescent="0.35">
      <c r="A55" s="13" t="s">
        <v>100</v>
      </c>
      <c r="B55" s="12" t="s">
        <v>101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</row>
    <row r="56" spans="1:14" s="1" customFormat="1" x14ac:dyDescent="0.35">
      <c r="A56" s="9" t="s">
        <v>102</v>
      </c>
      <c r="B56" s="10" t="s">
        <v>103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s="1" customFormat="1" ht="21" x14ac:dyDescent="0.35">
      <c r="A57" s="11" t="s">
        <v>104</v>
      </c>
      <c r="B57" s="12" t="s">
        <v>105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</row>
    <row r="58" spans="1:14" s="1" customFormat="1" x14ac:dyDescent="0.35">
      <c r="A58" s="11" t="s">
        <v>106</v>
      </c>
      <c r="B58" s="12" t="s">
        <v>107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</row>
    <row r="59" spans="1:14" s="1" customFormat="1" ht="21" x14ac:dyDescent="0.35">
      <c r="A59" s="11" t="s">
        <v>108</v>
      </c>
      <c r="B59" s="12" t="s">
        <v>109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 s="1" customFormat="1" x14ac:dyDescent="0.35">
      <c r="A60" s="2"/>
    </row>
    <row r="61" spans="1:14" s="1" customFormat="1" x14ac:dyDescent="0.35">
      <c r="A61" s="41" t="s">
        <v>110</v>
      </c>
      <c r="B61" s="35" t="s">
        <v>111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</row>
    <row r="62" spans="1:14" s="1" customFormat="1" x14ac:dyDescent="0.35">
      <c r="A62" s="14" t="s">
        <v>112</v>
      </c>
      <c r="B62" s="15" t="s">
        <v>113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s="1" customFormat="1" x14ac:dyDescent="0.35">
      <c r="A63" s="16" t="s">
        <v>114</v>
      </c>
      <c r="B63" s="17" t="s">
        <v>115</v>
      </c>
      <c r="C63" s="17">
        <v>0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</row>
    <row r="64" spans="1:14" s="1" customFormat="1" x14ac:dyDescent="0.35">
      <c r="A64" s="16" t="s">
        <v>116</v>
      </c>
      <c r="B64" s="17" t="s">
        <v>117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</row>
    <row r="65" spans="1:14" s="1" customFormat="1" x14ac:dyDescent="0.35">
      <c r="A65" s="16" t="s">
        <v>118</v>
      </c>
      <c r="B65" s="17" t="s">
        <v>119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</row>
    <row r="66" spans="1:14" s="1" customFormat="1" x14ac:dyDescent="0.35">
      <c r="A66" s="16" t="s">
        <v>120</v>
      </c>
      <c r="B66" s="17" t="s">
        <v>121</v>
      </c>
      <c r="C66" s="17">
        <v>0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</row>
    <row r="67" spans="1:14" s="1" customFormat="1" ht="21" x14ac:dyDescent="0.35">
      <c r="A67" s="16" t="s">
        <v>122</v>
      </c>
      <c r="B67" s="17" t="s">
        <v>123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</row>
    <row r="68" spans="1:14" s="1" customFormat="1" x14ac:dyDescent="0.35">
      <c r="A68" s="14" t="s">
        <v>124</v>
      </c>
      <c r="B68" s="15" t="s">
        <v>125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s="1" customFormat="1" x14ac:dyDescent="0.35">
      <c r="A69" s="16" t="s">
        <v>126</v>
      </c>
      <c r="B69" s="17" t="s">
        <v>127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</row>
    <row r="70" spans="1:14" s="1" customFormat="1" x14ac:dyDescent="0.35">
      <c r="A70" s="16" t="s">
        <v>128</v>
      </c>
      <c r="B70" s="17" t="s">
        <v>129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</row>
    <row r="71" spans="1:14" s="1" customFormat="1" x14ac:dyDescent="0.35">
      <c r="A71" s="16" t="s">
        <v>130</v>
      </c>
      <c r="B71" s="17" t="s">
        <v>131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</row>
    <row r="72" spans="1:14" s="1" customFormat="1" x14ac:dyDescent="0.35">
      <c r="A72" s="16" t="s">
        <v>132</v>
      </c>
      <c r="B72" s="17" t="s">
        <v>133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</row>
    <row r="73" spans="1:14" s="1" customFormat="1" x14ac:dyDescent="0.35">
      <c r="A73" s="16" t="s">
        <v>134</v>
      </c>
      <c r="B73" s="17" t="s">
        <v>135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</row>
    <row r="74" spans="1:14" s="1" customFormat="1" x14ac:dyDescent="0.35">
      <c r="A74" s="16" t="s">
        <v>136</v>
      </c>
      <c r="B74" s="17" t="s">
        <v>137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</row>
    <row r="75" spans="1:14" s="1" customFormat="1" x14ac:dyDescent="0.35">
      <c r="A75" s="16" t="s">
        <v>138</v>
      </c>
      <c r="B75" s="17" t="s">
        <v>139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</row>
    <row r="76" spans="1:14" s="1" customFormat="1" x14ac:dyDescent="0.35">
      <c r="A76" s="16" t="s">
        <v>140</v>
      </c>
      <c r="B76" s="17" t="s">
        <v>141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</row>
    <row r="77" spans="1:14" s="1" customFormat="1" x14ac:dyDescent="0.35">
      <c r="A77" s="16" t="s">
        <v>142</v>
      </c>
      <c r="B77" s="17" t="s">
        <v>143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</row>
    <row r="78" spans="1:14" s="1" customFormat="1" x14ac:dyDescent="0.35">
      <c r="A78" s="14" t="s">
        <v>144</v>
      </c>
      <c r="B78" s="15" t="s">
        <v>145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s="1" customFormat="1" x14ac:dyDescent="0.35">
      <c r="A79" s="16" t="s">
        <v>146</v>
      </c>
      <c r="B79" s="17" t="s">
        <v>147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</row>
    <row r="80" spans="1:14" s="1" customFormat="1" x14ac:dyDescent="0.35">
      <c r="A80" s="16" t="s">
        <v>148</v>
      </c>
      <c r="B80" s="17" t="s">
        <v>149</v>
      </c>
      <c r="C80" s="17">
        <v>0</v>
      </c>
      <c r="D80" s="17">
        <v>0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</row>
    <row r="81" spans="1:14" s="1" customFormat="1" x14ac:dyDescent="0.35">
      <c r="A81" s="16" t="s">
        <v>150</v>
      </c>
      <c r="B81" s="17" t="s">
        <v>151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</row>
    <row r="82" spans="1:14" s="32" customFormat="1" x14ac:dyDescent="0.2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1" customFormat="1" x14ac:dyDescent="0.35">
      <c r="A83" s="42" t="s">
        <v>152</v>
      </c>
      <c r="B83" s="36" t="s">
        <v>153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s="1" customFormat="1" x14ac:dyDescent="0.35">
      <c r="A84" s="18" t="s">
        <v>154</v>
      </c>
      <c r="B84" s="19" t="s">
        <v>155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s="1" customFormat="1" x14ac:dyDescent="0.35">
      <c r="A85" s="20" t="s">
        <v>156</v>
      </c>
      <c r="B85" s="21" t="s">
        <v>157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</row>
    <row r="86" spans="1:14" s="1" customFormat="1" x14ac:dyDescent="0.35">
      <c r="A86" s="20" t="s">
        <v>158</v>
      </c>
      <c r="B86" s="21" t="s">
        <v>159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</row>
    <row r="87" spans="1:14" s="1" customFormat="1" x14ac:dyDescent="0.35">
      <c r="A87" s="20" t="s">
        <v>160</v>
      </c>
      <c r="B87" s="21" t="s">
        <v>161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</row>
    <row r="88" spans="1:14" s="1" customFormat="1" x14ac:dyDescent="0.35">
      <c r="A88" s="18" t="s">
        <v>162</v>
      </c>
      <c r="B88" s="19" t="s">
        <v>163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s="1" customFormat="1" x14ac:dyDescent="0.35">
      <c r="A89" s="20" t="s">
        <v>164</v>
      </c>
      <c r="B89" s="21" t="s">
        <v>165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</row>
    <row r="90" spans="1:14" s="1" customFormat="1" ht="21" x14ac:dyDescent="0.35">
      <c r="A90" s="20" t="s">
        <v>166</v>
      </c>
      <c r="B90" s="21" t="s">
        <v>167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</row>
    <row r="91" spans="1:14" s="1" customFormat="1" x14ac:dyDescent="0.35">
      <c r="A91" s="20" t="s">
        <v>168</v>
      </c>
      <c r="B91" s="21" t="s">
        <v>169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</row>
    <row r="92" spans="1:14" s="1" customFormat="1" x14ac:dyDescent="0.35">
      <c r="A92" s="20" t="s">
        <v>170</v>
      </c>
      <c r="B92" s="21" t="s">
        <v>171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</row>
    <row r="93" spans="1:14" s="1" customFormat="1" x14ac:dyDescent="0.35">
      <c r="A93" s="20" t="s">
        <v>172</v>
      </c>
      <c r="B93" s="21" t="s">
        <v>173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</row>
    <row r="94" spans="1:14" s="1" customFormat="1" x14ac:dyDescent="0.35">
      <c r="A94" s="20" t="s">
        <v>174</v>
      </c>
      <c r="B94" s="21" t="s">
        <v>175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</row>
    <row r="95" spans="1:14" s="1" customFormat="1" x14ac:dyDescent="0.35">
      <c r="A95" s="18" t="s">
        <v>176</v>
      </c>
      <c r="B95" s="19" t="s">
        <v>177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s="1" customFormat="1" x14ac:dyDescent="0.35">
      <c r="A96" s="20" t="s">
        <v>178</v>
      </c>
      <c r="B96" s="21" t="s">
        <v>179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</row>
    <row r="97" spans="1:14" s="1" customFormat="1" x14ac:dyDescent="0.35">
      <c r="A97" s="20" t="s">
        <v>180</v>
      </c>
      <c r="B97" s="21" t="s">
        <v>181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</row>
    <row r="98" spans="1:14" s="1" customFormat="1" x14ac:dyDescent="0.35">
      <c r="A98" s="20" t="s">
        <v>182</v>
      </c>
      <c r="B98" s="21" t="s">
        <v>183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</row>
    <row r="99" spans="1:14" s="1" customFormat="1" x14ac:dyDescent="0.35">
      <c r="A99" s="20" t="s">
        <v>184</v>
      </c>
      <c r="B99" s="21" t="s">
        <v>185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</row>
    <row r="100" spans="1:14" s="1" customFormat="1" x14ac:dyDescent="0.35">
      <c r="A100" s="20" t="s">
        <v>186</v>
      </c>
      <c r="B100" s="21" t="s">
        <v>187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</row>
    <row r="101" spans="1:14" s="32" customFormat="1" x14ac:dyDescent="0.2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1" customFormat="1" x14ac:dyDescent="0.35">
      <c r="A102" s="43" t="s">
        <v>188</v>
      </c>
      <c r="B102" s="37" t="s">
        <v>189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4" s="1" customFormat="1" x14ac:dyDescent="0.35">
      <c r="A103" s="22" t="s">
        <v>190</v>
      </c>
      <c r="B103" s="23" t="s">
        <v>191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1:14" s="1" customFormat="1" x14ac:dyDescent="0.35">
      <c r="A104" s="24" t="s">
        <v>192</v>
      </c>
      <c r="B104" s="25" t="s">
        <v>193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</row>
    <row r="105" spans="1:14" s="1" customFormat="1" x14ac:dyDescent="0.35">
      <c r="A105" s="24" t="s">
        <v>194</v>
      </c>
      <c r="B105" s="25" t="s">
        <v>195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</row>
    <row r="106" spans="1:14" s="1" customFormat="1" x14ac:dyDescent="0.35">
      <c r="A106" s="24" t="s">
        <v>196</v>
      </c>
      <c r="B106" s="25" t="s">
        <v>197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</row>
    <row r="107" spans="1:14" s="1" customFormat="1" x14ac:dyDescent="0.35">
      <c r="A107" s="24" t="s">
        <v>198</v>
      </c>
      <c r="B107" s="25" t="s">
        <v>199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</row>
    <row r="108" spans="1:14" s="1" customFormat="1" x14ac:dyDescent="0.35">
      <c r="A108" s="24" t="s">
        <v>200</v>
      </c>
      <c r="B108" s="25" t="s">
        <v>201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</row>
    <row r="109" spans="1:14" s="1" customFormat="1" x14ac:dyDescent="0.35">
      <c r="A109" s="24" t="s">
        <v>202</v>
      </c>
      <c r="B109" s="25" t="s">
        <v>203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</row>
    <row r="110" spans="1:14" s="1" customFormat="1" x14ac:dyDescent="0.35">
      <c r="A110" s="24" t="s">
        <v>204</v>
      </c>
      <c r="B110" s="25" t="s">
        <v>205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s="1" customFormat="1" x14ac:dyDescent="0.35">
      <c r="A111" s="22" t="s">
        <v>206</v>
      </c>
      <c r="B111" s="23" t="s">
        <v>207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 spans="1:14" s="1" customFormat="1" x14ac:dyDescent="0.35">
      <c r="A112" s="24" t="s">
        <v>208</v>
      </c>
      <c r="B112" s="25" t="s">
        <v>209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s="1" customFormat="1" x14ac:dyDescent="0.35">
      <c r="A113" s="24" t="s">
        <v>210</v>
      </c>
      <c r="B113" s="25" t="s">
        <v>211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s="1" customFormat="1" x14ac:dyDescent="0.35">
      <c r="A114" s="24" t="s">
        <v>212</v>
      </c>
      <c r="B114" s="25" t="s">
        <v>213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s="1" customFormat="1" x14ac:dyDescent="0.35">
      <c r="A115" s="24" t="s">
        <v>214</v>
      </c>
      <c r="B115" s="25" t="s">
        <v>215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s="1" customFormat="1" x14ac:dyDescent="0.35">
      <c r="A116" s="24" t="s">
        <v>216</v>
      </c>
      <c r="B116" s="25" t="s">
        <v>217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s="1" customFormat="1" x14ac:dyDescent="0.35">
      <c r="A117" s="24" t="s">
        <v>218</v>
      </c>
      <c r="B117" s="25" t="s">
        <v>219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s="32" customFormat="1" x14ac:dyDescent="0.2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1" customFormat="1" x14ac:dyDescent="0.35">
      <c r="A119" s="44" t="s">
        <v>220</v>
      </c>
      <c r="B119" s="38" t="s">
        <v>221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s="1" customFormat="1" x14ac:dyDescent="0.35">
      <c r="A120" s="26" t="s">
        <v>222</v>
      </c>
      <c r="B120" s="27" t="s">
        <v>223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14" s="1" customFormat="1" x14ac:dyDescent="0.35">
      <c r="A121" s="28" t="s">
        <v>224</v>
      </c>
      <c r="B121" s="29" t="s">
        <v>225</v>
      </c>
      <c r="C121" s="29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</row>
    <row r="122" spans="1:14" s="1" customFormat="1" x14ac:dyDescent="0.35">
      <c r="A122" s="26" t="s">
        <v>226</v>
      </c>
      <c r="B122" s="27" t="s">
        <v>227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</row>
    <row r="123" spans="1:14" s="1" customFormat="1" x14ac:dyDescent="0.35">
      <c r="A123" s="30" t="s">
        <v>228</v>
      </c>
      <c r="B123" s="29" t="s">
        <v>229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</row>
    <row r="124" spans="1:14" s="1" customFormat="1" x14ac:dyDescent="0.25">
      <c r="A124" s="31"/>
      <c r="B124" s="32"/>
    </row>
    <row r="125" spans="1:14" s="1" customFormat="1" x14ac:dyDescent="0.25">
      <c r="A125" s="31"/>
      <c r="B125" s="32"/>
    </row>
    <row r="126" spans="1:14" s="1" customFormat="1" x14ac:dyDescent="0.25">
      <c r="A126" s="31"/>
      <c r="B126" s="32"/>
    </row>
    <row r="127" spans="1:14" s="1" customFormat="1" x14ac:dyDescent="0.25">
      <c r="A127" s="31"/>
      <c r="B127" s="32"/>
    </row>
    <row r="128" spans="1:14" customFormat="1" ht="14.5" x14ac:dyDescent="0.35">
      <c r="A128" s="31"/>
      <c r="B128" s="32"/>
    </row>
    <row r="129" spans="1:2" s="1" customFormat="1" x14ac:dyDescent="0.25">
      <c r="A129" s="31"/>
      <c r="B129" s="32"/>
    </row>
    <row r="130" spans="1:2" s="1" customFormat="1" x14ac:dyDescent="0.25">
      <c r="A130" s="31"/>
      <c r="B130" s="32"/>
    </row>
    <row r="131" spans="1:2" s="1" customFormat="1" x14ac:dyDescent="0.25">
      <c r="A131" s="31"/>
      <c r="B131" s="32"/>
    </row>
    <row r="132" spans="1:2" s="1" customFormat="1" x14ac:dyDescent="0.25">
      <c r="A132" s="31"/>
      <c r="B132" s="32"/>
    </row>
    <row r="133" spans="1:2" s="1" customFormat="1" x14ac:dyDescent="0.25">
      <c r="A133" s="31"/>
      <c r="B133" s="32"/>
    </row>
    <row r="134" spans="1:2" s="1" customFormat="1" x14ac:dyDescent="0.25">
      <c r="A134" s="31"/>
      <c r="B134" s="32"/>
    </row>
    <row r="135" spans="1:2" s="1" customFormat="1" x14ac:dyDescent="0.25">
      <c r="A135" s="31"/>
      <c r="B135" s="32"/>
    </row>
    <row r="136" spans="1:2" s="1" customFormat="1" x14ac:dyDescent="0.25">
      <c r="A136" s="31"/>
      <c r="B136" s="32"/>
    </row>
    <row r="137" spans="1:2" s="1" customFormat="1" x14ac:dyDescent="0.25">
      <c r="A137" s="31"/>
      <c r="B137" s="32"/>
    </row>
    <row r="138" spans="1:2" s="1" customFormat="1" x14ac:dyDescent="0.25">
      <c r="A138" s="31"/>
      <c r="B138" s="32"/>
    </row>
    <row r="139" spans="1:2" s="1" customFormat="1" x14ac:dyDescent="0.25">
      <c r="A139" s="31"/>
      <c r="B139" s="32"/>
    </row>
    <row r="140" spans="1:2" s="1" customFormat="1" x14ac:dyDescent="0.25">
      <c r="A140" s="31"/>
      <c r="B140" s="32"/>
    </row>
    <row r="141" spans="1:2" s="1" customFormat="1" x14ac:dyDescent="0.25">
      <c r="A141" s="31"/>
      <c r="B141" s="32"/>
    </row>
    <row r="155" spans="2:2" s="31" customFormat="1" x14ac:dyDescent="0.25">
      <c r="B155" s="32"/>
    </row>
    <row r="156" spans="2:2" s="31" customFormat="1" x14ac:dyDescent="0.25">
      <c r="B156" s="32"/>
    </row>
    <row r="157" spans="2:2" s="31" customFormat="1" x14ac:dyDescent="0.25">
      <c r="B157" s="32"/>
    </row>
    <row r="158" spans="2:2" s="31" customFormat="1" x14ac:dyDescent="0.25">
      <c r="B158" s="32"/>
    </row>
    <row r="159" spans="2:2" s="31" customFormat="1" x14ac:dyDescent="0.25">
      <c r="B159" s="32"/>
    </row>
    <row r="160" spans="2:2" s="31" customFormat="1" x14ac:dyDescent="0.25">
      <c r="B160" s="32"/>
    </row>
    <row r="161" spans="2:2" s="31" customFormat="1" x14ac:dyDescent="0.25">
      <c r="B161" s="32"/>
    </row>
    <row r="162" spans="2:2" s="31" customFormat="1" x14ac:dyDescent="0.25">
      <c r="B162" s="3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2D99-8F94-4830-AEC3-FAE002AB4226}">
  <dimension ref="A1:Q26"/>
  <sheetViews>
    <sheetView tabSelected="1" workbookViewId="0">
      <selection activeCell="N10" sqref="N10"/>
    </sheetView>
  </sheetViews>
  <sheetFormatPr baseColWidth="10" defaultRowHeight="13" x14ac:dyDescent="0.3"/>
  <cols>
    <col min="1" max="1" width="6.81640625" style="45" bestFit="1" customWidth="1"/>
    <col min="2" max="2" width="10.90625" style="45"/>
    <col min="3" max="14" width="5.90625" style="46" customWidth="1"/>
    <col min="15" max="16384" width="10.90625" style="45"/>
  </cols>
  <sheetData>
    <row r="1" spans="1:17" x14ac:dyDescent="0.3">
      <c r="C1" s="46" t="s">
        <v>230</v>
      </c>
      <c r="D1" s="46" t="s">
        <v>230</v>
      </c>
      <c r="E1" s="46" t="s">
        <v>231</v>
      </c>
      <c r="F1" s="46" t="s">
        <v>231</v>
      </c>
      <c r="G1" s="46" t="s">
        <v>232</v>
      </c>
      <c r="H1" s="46" t="s">
        <v>233</v>
      </c>
      <c r="I1" s="46" t="s">
        <v>234</v>
      </c>
      <c r="J1" s="46" t="s">
        <v>235</v>
      </c>
      <c r="K1" s="46" t="s">
        <v>236</v>
      </c>
      <c r="L1" s="46" t="s">
        <v>237</v>
      </c>
      <c r="M1" s="46" t="s">
        <v>238</v>
      </c>
      <c r="N1" s="46" t="s">
        <v>239</v>
      </c>
    </row>
    <row r="2" spans="1:17" x14ac:dyDescent="0.3">
      <c r="B2" s="45" t="s">
        <v>240</v>
      </c>
      <c r="C2" s="46">
        <v>1</v>
      </c>
      <c r="D2" s="46">
        <v>1</v>
      </c>
      <c r="E2" s="46">
        <v>1</v>
      </c>
      <c r="F2" s="46">
        <v>1</v>
      </c>
      <c r="G2" s="46">
        <v>1</v>
      </c>
      <c r="H2" s="46">
        <v>1</v>
      </c>
      <c r="I2" s="46">
        <v>1</v>
      </c>
      <c r="J2" s="46">
        <v>2</v>
      </c>
      <c r="K2" s="46">
        <v>2</v>
      </c>
      <c r="L2" s="46">
        <v>2</v>
      </c>
      <c r="M2" s="46">
        <v>3</v>
      </c>
      <c r="N2" s="46">
        <v>1</v>
      </c>
    </row>
    <row r="3" spans="1:17" x14ac:dyDescent="0.3">
      <c r="B3" s="45" t="s">
        <v>241</v>
      </c>
      <c r="C3" s="46">
        <v>5</v>
      </c>
      <c r="D3" s="46">
        <v>5</v>
      </c>
      <c r="E3" s="46">
        <v>5</v>
      </c>
      <c r="F3" s="46">
        <v>5</v>
      </c>
      <c r="G3" s="46">
        <v>5</v>
      </c>
      <c r="H3" s="46">
        <v>5</v>
      </c>
      <c r="I3" s="46">
        <v>5</v>
      </c>
      <c r="J3" s="46">
        <v>5</v>
      </c>
      <c r="K3" s="46">
        <v>5</v>
      </c>
      <c r="L3" s="46">
        <v>5</v>
      </c>
      <c r="M3" s="46">
        <v>10</v>
      </c>
      <c r="N3" s="46">
        <v>10</v>
      </c>
      <c r="P3" s="45">
        <f>SUMPRODUCT(C2:N2,C3:N3)</f>
        <v>105</v>
      </c>
    </row>
    <row r="4" spans="1:17" x14ac:dyDescent="0.3">
      <c r="B4" s="45" t="s">
        <v>242</v>
      </c>
      <c r="C4" s="47">
        <f>C2*C3/$P$3*20</f>
        <v>0.95238095238095233</v>
      </c>
      <c r="D4" s="47">
        <f>D2*D3/$P$3*20</f>
        <v>0.95238095238095233</v>
      </c>
      <c r="E4" s="47">
        <f>E2*E3/$P$3*20</f>
        <v>0.95238095238095233</v>
      </c>
      <c r="F4" s="47">
        <f>F2*F3/$P$3*20</f>
        <v>0.95238095238095233</v>
      </c>
      <c r="G4" s="47">
        <f>G2*G3/$P$3*20</f>
        <v>0.95238095238095233</v>
      </c>
      <c r="H4" s="47">
        <f>H2*H3/$P$3*20</f>
        <v>0.95238095238095233</v>
      </c>
      <c r="I4" s="47">
        <f>I2*I3/$P$3*20</f>
        <v>0.95238095238095233</v>
      </c>
      <c r="J4" s="47">
        <f>J2*J3/$P$3*20</f>
        <v>1.9047619047619047</v>
      </c>
      <c r="K4" s="47">
        <f>K2*K3/$P$3*20</f>
        <v>1.9047619047619047</v>
      </c>
      <c r="L4" s="47">
        <f>L2*L3/$P$3*20</f>
        <v>1.9047619047619047</v>
      </c>
      <c r="M4" s="47">
        <f>M2*M3/$P$3*20</f>
        <v>5.7142857142857135</v>
      </c>
      <c r="N4" s="47">
        <f>N2*N3/$P$3*20</f>
        <v>1.9047619047619047</v>
      </c>
    </row>
    <row r="5" spans="1:17" x14ac:dyDescent="0.3">
      <c r="A5" s="45" t="s">
        <v>243</v>
      </c>
      <c r="B5" s="45">
        <v>1</v>
      </c>
      <c r="C5" s="46">
        <v>5</v>
      </c>
      <c r="D5" s="46">
        <v>5</v>
      </c>
      <c r="E5" s="46">
        <v>4</v>
      </c>
      <c r="F5" s="46">
        <v>1</v>
      </c>
      <c r="G5" s="46">
        <v>5</v>
      </c>
      <c r="H5" s="46">
        <v>0</v>
      </c>
      <c r="I5" s="46">
        <v>0</v>
      </c>
      <c r="J5" s="46">
        <v>0</v>
      </c>
      <c r="K5" s="46">
        <v>0</v>
      </c>
      <c r="L5" s="46">
        <v>5</v>
      </c>
      <c r="M5" s="46">
        <v>5</v>
      </c>
      <c r="N5" s="46">
        <v>2</v>
      </c>
      <c r="O5" s="45" t="s">
        <v>265</v>
      </c>
      <c r="P5" s="45">
        <f>SUMPRODUCT($C$2:$N$2,C5:N5)</f>
        <v>47</v>
      </c>
      <c r="Q5" s="48">
        <f>P5*20/$P$3</f>
        <v>8.9523809523809526</v>
      </c>
    </row>
    <row r="6" spans="1:17" x14ac:dyDescent="0.3">
      <c r="A6" s="45" t="s">
        <v>244</v>
      </c>
      <c r="B6" s="45">
        <v>2</v>
      </c>
      <c r="C6" s="46">
        <v>5</v>
      </c>
      <c r="D6" s="46">
        <v>4</v>
      </c>
      <c r="E6" s="46">
        <v>5</v>
      </c>
      <c r="F6" s="46">
        <v>5</v>
      </c>
      <c r="G6" s="46">
        <v>5</v>
      </c>
      <c r="H6" s="46">
        <v>5</v>
      </c>
      <c r="I6" s="46">
        <v>5</v>
      </c>
      <c r="J6" s="46">
        <v>5</v>
      </c>
      <c r="K6" s="46">
        <v>5</v>
      </c>
      <c r="L6" s="46">
        <v>5</v>
      </c>
      <c r="M6" s="46">
        <v>5</v>
      </c>
      <c r="N6" s="46">
        <v>3</v>
      </c>
      <c r="O6" s="45" t="s">
        <v>266</v>
      </c>
      <c r="P6" s="45">
        <f t="shared" ref="P6:P26" si="0">SUMPRODUCT($C$2:$N$2,C6:N6)</f>
        <v>82</v>
      </c>
      <c r="Q6" s="48">
        <f t="shared" ref="Q6:Q26" si="1">P6*20/$P$3</f>
        <v>15.619047619047619</v>
      </c>
    </row>
    <row r="7" spans="1:17" x14ac:dyDescent="0.3">
      <c r="A7" s="45" t="s">
        <v>245</v>
      </c>
      <c r="B7" s="45">
        <v>3</v>
      </c>
      <c r="C7" s="46">
        <v>5</v>
      </c>
      <c r="D7" s="46">
        <v>5</v>
      </c>
      <c r="E7" s="46">
        <v>5</v>
      </c>
      <c r="F7" s="46">
        <v>2</v>
      </c>
      <c r="G7" s="46">
        <v>0</v>
      </c>
      <c r="H7" s="46">
        <v>3</v>
      </c>
      <c r="I7" s="46">
        <v>0</v>
      </c>
      <c r="J7" s="46">
        <v>1</v>
      </c>
      <c r="K7" s="46">
        <v>0</v>
      </c>
      <c r="L7" s="46">
        <v>5</v>
      </c>
      <c r="M7" s="46">
        <v>4</v>
      </c>
      <c r="N7" s="46">
        <v>0</v>
      </c>
      <c r="O7" s="45" t="s">
        <v>267</v>
      </c>
      <c r="P7" s="45">
        <f t="shared" si="0"/>
        <v>44</v>
      </c>
      <c r="Q7" s="48">
        <f t="shared" si="1"/>
        <v>8.3809523809523814</v>
      </c>
    </row>
    <row r="8" spans="1:17" x14ac:dyDescent="0.3">
      <c r="A8" s="45" t="s">
        <v>246</v>
      </c>
      <c r="B8" s="45">
        <v>4</v>
      </c>
      <c r="C8" s="46">
        <v>5</v>
      </c>
      <c r="D8" s="46">
        <v>4</v>
      </c>
      <c r="E8" s="46">
        <v>5</v>
      </c>
      <c r="F8" s="46">
        <v>0</v>
      </c>
      <c r="G8" s="46">
        <v>5</v>
      </c>
      <c r="H8" s="46">
        <v>4</v>
      </c>
      <c r="I8" s="46">
        <v>3</v>
      </c>
      <c r="J8" s="46">
        <v>0</v>
      </c>
      <c r="K8" s="46">
        <v>0</v>
      </c>
      <c r="L8" s="46">
        <v>5</v>
      </c>
      <c r="M8" s="46">
        <v>5</v>
      </c>
      <c r="N8" s="46">
        <v>5</v>
      </c>
      <c r="O8" s="45" t="s">
        <v>268</v>
      </c>
      <c r="P8" s="45">
        <f t="shared" si="0"/>
        <v>56</v>
      </c>
      <c r="Q8" s="48">
        <f t="shared" si="1"/>
        <v>10.666666666666666</v>
      </c>
    </row>
    <row r="9" spans="1:17" x14ac:dyDescent="0.3">
      <c r="A9" s="45" t="s">
        <v>247</v>
      </c>
      <c r="B9" s="45">
        <v>5</v>
      </c>
      <c r="C9" s="46">
        <v>5</v>
      </c>
      <c r="D9" s="46">
        <v>0</v>
      </c>
      <c r="E9" s="46">
        <v>0</v>
      </c>
      <c r="F9" s="46" t="s">
        <v>287</v>
      </c>
      <c r="G9" s="46" t="s">
        <v>287</v>
      </c>
      <c r="H9" s="46" t="s">
        <v>287</v>
      </c>
      <c r="I9" s="46" t="s">
        <v>287</v>
      </c>
      <c r="J9" s="46">
        <v>0</v>
      </c>
      <c r="K9" s="46">
        <v>0</v>
      </c>
      <c r="L9" s="46">
        <v>5</v>
      </c>
      <c r="M9" s="46">
        <v>5</v>
      </c>
      <c r="N9" s="46">
        <v>3</v>
      </c>
      <c r="O9" s="45" t="s">
        <v>269</v>
      </c>
      <c r="P9" s="45">
        <f t="shared" si="0"/>
        <v>33</v>
      </c>
      <c r="Q9" s="48">
        <f t="shared" si="1"/>
        <v>6.2857142857142856</v>
      </c>
    </row>
    <row r="10" spans="1:17" x14ac:dyDescent="0.3">
      <c r="A10" s="45" t="s">
        <v>248</v>
      </c>
      <c r="B10" s="45">
        <v>6</v>
      </c>
      <c r="C10" s="46">
        <v>0</v>
      </c>
      <c r="D10" s="46">
        <v>0</v>
      </c>
      <c r="E10" s="46">
        <v>0</v>
      </c>
      <c r="F10" s="46">
        <v>0</v>
      </c>
      <c r="G10" s="46">
        <v>2</v>
      </c>
      <c r="H10" s="46">
        <v>0</v>
      </c>
      <c r="I10" s="46">
        <v>5</v>
      </c>
      <c r="J10" s="46">
        <v>0</v>
      </c>
      <c r="K10" s="46">
        <v>0</v>
      </c>
      <c r="L10" s="46">
        <v>5</v>
      </c>
      <c r="M10" s="46">
        <v>5</v>
      </c>
      <c r="N10" s="46">
        <v>5</v>
      </c>
      <c r="O10" s="45" t="s">
        <v>270</v>
      </c>
      <c r="P10" s="45">
        <f t="shared" si="0"/>
        <v>37</v>
      </c>
      <c r="Q10" s="48">
        <f t="shared" si="1"/>
        <v>7.0476190476190474</v>
      </c>
    </row>
    <row r="11" spans="1:17" x14ac:dyDescent="0.3">
      <c r="A11" s="45" t="s">
        <v>249</v>
      </c>
      <c r="B11" s="45">
        <v>7</v>
      </c>
      <c r="C11" s="46">
        <v>5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5</v>
      </c>
      <c r="M11" s="46">
        <v>5</v>
      </c>
      <c r="N11" s="46">
        <v>5</v>
      </c>
      <c r="O11" s="45" t="s">
        <v>271</v>
      </c>
      <c r="P11" s="45">
        <f t="shared" si="0"/>
        <v>35</v>
      </c>
      <c r="Q11" s="48">
        <f t="shared" si="1"/>
        <v>6.666666666666667</v>
      </c>
    </row>
    <row r="12" spans="1:17" x14ac:dyDescent="0.3">
      <c r="A12" s="45" t="s">
        <v>250</v>
      </c>
      <c r="B12" s="45">
        <v>8</v>
      </c>
      <c r="C12" s="46">
        <v>5</v>
      </c>
      <c r="D12" s="46">
        <v>4</v>
      </c>
      <c r="E12" s="46">
        <v>5</v>
      </c>
      <c r="F12" s="46">
        <v>0</v>
      </c>
      <c r="G12" s="46" t="s">
        <v>287</v>
      </c>
      <c r="H12" s="46">
        <v>1</v>
      </c>
      <c r="I12" s="46">
        <v>0</v>
      </c>
      <c r="J12" s="46">
        <v>0</v>
      </c>
      <c r="K12" s="46">
        <v>5</v>
      </c>
      <c r="L12" s="46">
        <v>5</v>
      </c>
      <c r="M12" s="46">
        <v>5</v>
      </c>
      <c r="N12" s="46">
        <v>1</v>
      </c>
      <c r="O12" s="45" t="s">
        <v>272</v>
      </c>
      <c r="P12" s="45">
        <f t="shared" si="0"/>
        <v>51</v>
      </c>
      <c r="Q12" s="48">
        <f t="shared" si="1"/>
        <v>9.7142857142857135</v>
      </c>
    </row>
    <row r="13" spans="1:17" x14ac:dyDescent="0.3">
      <c r="A13" s="45" t="s">
        <v>251</v>
      </c>
      <c r="B13" s="45">
        <v>9</v>
      </c>
      <c r="C13" s="46">
        <v>0</v>
      </c>
      <c r="D13" s="46">
        <v>0</v>
      </c>
      <c r="E13" s="46">
        <v>0</v>
      </c>
      <c r="F13" s="46">
        <v>0</v>
      </c>
      <c r="G13" s="46">
        <v>5</v>
      </c>
      <c r="H13" s="46" t="s">
        <v>287</v>
      </c>
      <c r="I13" s="46">
        <v>0</v>
      </c>
      <c r="J13" s="46">
        <v>0</v>
      </c>
      <c r="K13" s="46">
        <v>0</v>
      </c>
      <c r="L13" s="46">
        <v>5</v>
      </c>
      <c r="M13" s="46">
        <v>5</v>
      </c>
      <c r="N13" s="46">
        <v>3</v>
      </c>
      <c r="O13" s="45" t="s">
        <v>273</v>
      </c>
      <c r="P13" s="45">
        <f t="shared" si="0"/>
        <v>33</v>
      </c>
      <c r="Q13" s="48">
        <f t="shared" si="1"/>
        <v>6.2857142857142856</v>
      </c>
    </row>
    <row r="14" spans="1:17" x14ac:dyDescent="0.3">
      <c r="A14" s="45" t="s">
        <v>252</v>
      </c>
      <c r="B14" s="45">
        <v>10</v>
      </c>
      <c r="C14" s="46">
        <v>5</v>
      </c>
      <c r="D14" s="46">
        <v>5</v>
      </c>
      <c r="E14" s="46">
        <v>5</v>
      </c>
      <c r="F14" s="46">
        <v>1</v>
      </c>
      <c r="G14" s="46">
        <v>1</v>
      </c>
      <c r="H14" s="46">
        <v>0</v>
      </c>
      <c r="I14" s="46" t="s">
        <v>287</v>
      </c>
      <c r="J14" s="46">
        <v>2</v>
      </c>
      <c r="K14" s="46">
        <v>0</v>
      </c>
      <c r="L14" s="46">
        <v>5</v>
      </c>
      <c r="M14" s="46">
        <v>5</v>
      </c>
      <c r="N14" s="46">
        <v>0</v>
      </c>
      <c r="O14" s="45" t="s">
        <v>274</v>
      </c>
      <c r="P14" s="45">
        <f t="shared" si="0"/>
        <v>46</v>
      </c>
      <c r="Q14" s="48">
        <f t="shared" si="1"/>
        <v>8.7619047619047628</v>
      </c>
    </row>
    <row r="15" spans="1:17" x14ac:dyDescent="0.3">
      <c r="A15" s="45" t="s">
        <v>253</v>
      </c>
      <c r="B15" s="45">
        <v>11</v>
      </c>
      <c r="C15" s="46">
        <v>5</v>
      </c>
      <c r="D15" s="46">
        <v>3</v>
      </c>
      <c r="E15" s="46">
        <v>5</v>
      </c>
      <c r="F15" s="46">
        <v>1</v>
      </c>
      <c r="G15" s="46">
        <v>4</v>
      </c>
      <c r="H15" s="46">
        <v>4</v>
      </c>
      <c r="I15" s="46">
        <v>1</v>
      </c>
      <c r="J15" s="46">
        <v>0</v>
      </c>
      <c r="K15" s="46">
        <v>0</v>
      </c>
      <c r="L15" s="46">
        <v>5</v>
      </c>
      <c r="M15" s="46">
        <v>3</v>
      </c>
      <c r="N15" s="46">
        <v>0</v>
      </c>
      <c r="O15" s="45" t="s">
        <v>275</v>
      </c>
      <c r="P15" s="45">
        <f t="shared" si="0"/>
        <v>42</v>
      </c>
      <c r="Q15" s="48">
        <f t="shared" si="1"/>
        <v>8</v>
      </c>
    </row>
    <row r="16" spans="1:17" x14ac:dyDescent="0.3">
      <c r="A16" s="45" t="s">
        <v>254</v>
      </c>
      <c r="B16" s="45">
        <v>12</v>
      </c>
      <c r="C16" s="46">
        <v>5</v>
      </c>
      <c r="D16" s="46">
        <v>4</v>
      </c>
      <c r="E16" s="46">
        <v>5</v>
      </c>
      <c r="F16" s="46">
        <v>1</v>
      </c>
      <c r="G16" s="46">
        <v>3</v>
      </c>
      <c r="H16" s="46">
        <v>0</v>
      </c>
      <c r="I16" s="46">
        <v>0</v>
      </c>
      <c r="J16" s="46">
        <v>0</v>
      </c>
      <c r="K16" s="46" t="s">
        <v>287</v>
      </c>
      <c r="L16" s="46">
        <v>5</v>
      </c>
      <c r="M16" s="46">
        <v>5</v>
      </c>
      <c r="N16" s="46">
        <v>5</v>
      </c>
      <c r="O16" s="45" t="s">
        <v>276</v>
      </c>
      <c r="P16" s="45">
        <f t="shared" si="0"/>
        <v>48</v>
      </c>
      <c r="Q16" s="48">
        <f t="shared" si="1"/>
        <v>9.1428571428571423</v>
      </c>
    </row>
    <row r="17" spans="1:17" x14ac:dyDescent="0.3">
      <c r="A17" s="45" t="s">
        <v>255</v>
      </c>
      <c r="B17" s="45">
        <v>13</v>
      </c>
      <c r="C17" s="46">
        <v>5</v>
      </c>
      <c r="D17" s="46">
        <v>4</v>
      </c>
      <c r="E17" s="46">
        <v>5</v>
      </c>
      <c r="F17" s="46">
        <v>0</v>
      </c>
      <c r="G17" s="46">
        <v>5</v>
      </c>
      <c r="H17" s="46">
        <v>4</v>
      </c>
      <c r="I17" s="46">
        <v>1</v>
      </c>
      <c r="J17" s="46">
        <v>2</v>
      </c>
      <c r="K17" s="46" t="s">
        <v>287</v>
      </c>
      <c r="L17" s="46">
        <v>5</v>
      </c>
      <c r="M17" s="46">
        <v>5</v>
      </c>
      <c r="N17" s="46">
        <v>3</v>
      </c>
      <c r="O17" s="45" t="s">
        <v>277</v>
      </c>
      <c r="P17" s="45">
        <f t="shared" si="0"/>
        <v>56</v>
      </c>
      <c r="Q17" s="48">
        <f t="shared" si="1"/>
        <v>10.666666666666666</v>
      </c>
    </row>
    <row r="18" spans="1:17" x14ac:dyDescent="0.3">
      <c r="A18" s="45" t="s">
        <v>256</v>
      </c>
      <c r="B18" s="45">
        <v>14</v>
      </c>
      <c r="C18" s="46">
        <v>5</v>
      </c>
      <c r="D18" s="46">
        <v>4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 t="s">
        <v>287</v>
      </c>
      <c r="K18" s="46">
        <v>0</v>
      </c>
      <c r="L18" s="46">
        <v>5</v>
      </c>
      <c r="M18" s="46">
        <v>5</v>
      </c>
      <c r="N18" s="46">
        <v>2</v>
      </c>
      <c r="O18" s="45" t="s">
        <v>278</v>
      </c>
      <c r="P18" s="45">
        <f t="shared" si="0"/>
        <v>36</v>
      </c>
      <c r="Q18" s="48">
        <f t="shared" si="1"/>
        <v>6.8571428571428568</v>
      </c>
    </row>
    <row r="19" spans="1:17" x14ac:dyDescent="0.3">
      <c r="A19" s="45" t="s">
        <v>257</v>
      </c>
      <c r="B19" s="45">
        <v>15</v>
      </c>
      <c r="C19" s="46">
        <v>5</v>
      </c>
      <c r="D19" s="46">
        <v>4</v>
      </c>
      <c r="E19" s="46">
        <v>0</v>
      </c>
      <c r="F19" s="46">
        <v>0</v>
      </c>
      <c r="G19" s="46">
        <v>0</v>
      </c>
      <c r="H19" s="46" t="s">
        <v>287</v>
      </c>
      <c r="I19" s="46" t="s">
        <v>287</v>
      </c>
      <c r="J19" s="46">
        <v>0</v>
      </c>
      <c r="K19" s="46">
        <v>0</v>
      </c>
      <c r="L19" s="46">
        <v>5</v>
      </c>
      <c r="M19" s="46">
        <v>0</v>
      </c>
      <c r="N19" s="46">
        <v>0</v>
      </c>
      <c r="O19" s="45" t="s">
        <v>279</v>
      </c>
      <c r="P19" s="45">
        <f t="shared" si="0"/>
        <v>19</v>
      </c>
      <c r="Q19" s="48">
        <f t="shared" si="1"/>
        <v>3.6190476190476191</v>
      </c>
    </row>
    <row r="20" spans="1:17" x14ac:dyDescent="0.3">
      <c r="A20" s="45" t="s">
        <v>258</v>
      </c>
      <c r="B20" s="45">
        <v>16</v>
      </c>
      <c r="C20" s="46">
        <v>1</v>
      </c>
      <c r="D20" s="46">
        <v>4</v>
      </c>
      <c r="E20" s="46">
        <v>5</v>
      </c>
      <c r="F20" s="46">
        <v>3</v>
      </c>
      <c r="G20" s="46" t="s">
        <v>287</v>
      </c>
      <c r="H20" s="46">
        <v>1</v>
      </c>
      <c r="I20" s="46">
        <v>1</v>
      </c>
      <c r="J20" s="46">
        <v>1</v>
      </c>
      <c r="K20" s="46">
        <v>0</v>
      </c>
      <c r="L20" s="46">
        <v>5</v>
      </c>
      <c r="M20" s="46">
        <v>5</v>
      </c>
      <c r="N20" s="46">
        <v>0</v>
      </c>
      <c r="O20" s="45" t="s">
        <v>280</v>
      </c>
      <c r="P20" s="45">
        <f t="shared" si="0"/>
        <v>42</v>
      </c>
      <c r="Q20" s="48">
        <f t="shared" si="1"/>
        <v>8</v>
      </c>
    </row>
    <row r="21" spans="1:17" x14ac:dyDescent="0.3">
      <c r="A21" s="45" t="s">
        <v>259</v>
      </c>
      <c r="B21" s="45">
        <v>17</v>
      </c>
      <c r="C21" s="46">
        <v>0</v>
      </c>
      <c r="D21" s="46">
        <v>0</v>
      </c>
      <c r="E21" s="46">
        <v>0</v>
      </c>
      <c r="F21" s="46" t="s">
        <v>287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5" t="s">
        <v>281</v>
      </c>
      <c r="P21" s="45">
        <f t="shared" si="0"/>
        <v>0</v>
      </c>
      <c r="Q21" s="48">
        <f t="shared" si="1"/>
        <v>0</v>
      </c>
    </row>
    <row r="22" spans="1:17" x14ac:dyDescent="0.3">
      <c r="A22" s="45" t="s">
        <v>260</v>
      </c>
      <c r="B22" s="45">
        <v>18</v>
      </c>
      <c r="C22" s="46">
        <v>5</v>
      </c>
      <c r="D22" s="46">
        <v>1</v>
      </c>
      <c r="E22" s="46" t="s">
        <v>287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5</v>
      </c>
      <c r="M22" s="46">
        <v>0</v>
      </c>
      <c r="N22" s="46">
        <v>0</v>
      </c>
      <c r="O22" s="45" t="s">
        <v>282</v>
      </c>
      <c r="P22" s="45">
        <f t="shared" si="0"/>
        <v>16</v>
      </c>
      <c r="Q22" s="48">
        <f t="shared" si="1"/>
        <v>3.0476190476190474</v>
      </c>
    </row>
    <row r="23" spans="1:17" x14ac:dyDescent="0.3">
      <c r="A23" s="45" t="s">
        <v>261</v>
      </c>
      <c r="B23" s="45">
        <v>19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2</v>
      </c>
      <c r="J23" s="46">
        <v>0</v>
      </c>
      <c r="K23" s="46">
        <v>0</v>
      </c>
      <c r="L23" s="46">
        <v>5</v>
      </c>
      <c r="M23" s="46">
        <v>5</v>
      </c>
      <c r="N23" s="46">
        <v>5</v>
      </c>
      <c r="O23" s="45" t="s">
        <v>283</v>
      </c>
      <c r="P23" s="45">
        <f t="shared" si="0"/>
        <v>32</v>
      </c>
      <c r="Q23" s="48">
        <f t="shared" si="1"/>
        <v>6.0952380952380949</v>
      </c>
    </row>
    <row r="24" spans="1:17" x14ac:dyDescent="0.3">
      <c r="A24" s="45" t="s">
        <v>262</v>
      </c>
      <c r="B24" s="45">
        <v>20</v>
      </c>
      <c r="C24" s="46">
        <v>5</v>
      </c>
      <c r="D24" s="46">
        <v>5</v>
      </c>
      <c r="E24" s="46">
        <v>5</v>
      </c>
      <c r="F24" s="46">
        <v>4</v>
      </c>
      <c r="G24" s="46">
        <v>0</v>
      </c>
      <c r="H24" s="46" t="s">
        <v>287</v>
      </c>
      <c r="I24" s="46">
        <v>0</v>
      </c>
      <c r="J24" s="46">
        <v>0</v>
      </c>
      <c r="K24" s="46">
        <v>0</v>
      </c>
      <c r="L24" s="46">
        <v>5</v>
      </c>
      <c r="M24" s="46">
        <v>5</v>
      </c>
      <c r="N24" s="46">
        <v>1</v>
      </c>
      <c r="O24" s="45" t="s">
        <v>284</v>
      </c>
      <c r="P24" s="45">
        <f t="shared" si="0"/>
        <v>45</v>
      </c>
      <c r="Q24" s="48">
        <f t="shared" si="1"/>
        <v>8.5714285714285712</v>
      </c>
    </row>
    <row r="25" spans="1:17" x14ac:dyDescent="0.3">
      <c r="A25" s="45" t="s">
        <v>263</v>
      </c>
      <c r="B25" s="45">
        <v>21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5" t="s">
        <v>285</v>
      </c>
      <c r="P25" s="45">
        <f t="shared" si="0"/>
        <v>0</v>
      </c>
      <c r="Q25" s="48">
        <f t="shared" si="1"/>
        <v>0</v>
      </c>
    </row>
    <row r="26" spans="1:17" x14ac:dyDescent="0.3">
      <c r="A26" s="45" t="s">
        <v>264</v>
      </c>
      <c r="B26" s="45">
        <v>22</v>
      </c>
      <c r="C26" s="46">
        <v>0</v>
      </c>
      <c r="D26" s="46">
        <v>0</v>
      </c>
      <c r="E26" s="46">
        <v>5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0</v>
      </c>
      <c r="L26" s="46">
        <v>5</v>
      </c>
      <c r="M26" s="46">
        <v>5</v>
      </c>
      <c r="N26" s="46">
        <v>0</v>
      </c>
      <c r="O26" s="45" t="s">
        <v>286</v>
      </c>
      <c r="P26" s="45">
        <f t="shared" si="0"/>
        <v>34</v>
      </c>
      <c r="Q26" s="48">
        <f t="shared" si="1"/>
        <v>6.4761904761904763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Bareme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2021-12-15T20:58:41Z</dcterms:created>
  <dcterms:modified xsi:type="dcterms:W3CDTF">2021-12-16T22:15:28Z</dcterms:modified>
</cp:coreProperties>
</file>