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SSOLES_LOCAL\Dropbox\2020_2021\MPSI1\"/>
    </mc:Choice>
  </mc:AlternateContent>
  <bookViews>
    <workbookView xWindow="90" yWindow="1125" windowWidth="8115" windowHeight="8880"/>
  </bookViews>
  <sheets>
    <sheet name="Notes classe" sheetId="1" r:id="rId1"/>
  </sheets>
  <calcPr calcId="162913"/>
  <extLst>
    <ext uri="GoogleSheetsCustomDataVersion1">
      <go:sheetsCustomData xmlns:go="http://customooxmlschemas.google.com/" r:id="rId5" roundtripDataSignature="AMtx7miDybnKwCgg/ZybsN987usUGJA4ew=="/>
    </ext>
  </extLst>
</workbook>
</file>

<file path=xl/calcChain.xml><?xml version="1.0" encoding="utf-8"?>
<calcChain xmlns="http://schemas.openxmlformats.org/spreadsheetml/2006/main">
  <c r="AW64" i="1" l="1"/>
  <c r="AJ57" i="1" l="1"/>
  <c r="AH21" i="1" l="1"/>
  <c r="AG40" i="1"/>
  <c r="A2" i="1"/>
  <c r="Z69" i="1"/>
  <c r="Z40" i="1"/>
  <c r="BF69" i="1"/>
  <c r="BE69" i="1"/>
  <c r="BD69" i="1"/>
  <c r="BC69" i="1"/>
  <c r="BB69" i="1"/>
  <c r="BA69" i="1"/>
  <c r="AY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F64" i="1"/>
  <c r="BE64" i="1"/>
  <c r="BD64" i="1"/>
  <c r="BC64" i="1"/>
  <c r="BB64" i="1"/>
  <c r="BA64" i="1"/>
  <c r="AY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F61" i="1"/>
  <c r="BE61" i="1"/>
  <c r="BD61" i="1"/>
  <c r="BC61" i="1"/>
  <c r="BB61" i="1"/>
  <c r="BA61" i="1"/>
  <c r="AY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F57" i="1"/>
  <c r="BE57" i="1"/>
  <c r="BD57" i="1"/>
  <c r="BC57" i="1"/>
  <c r="BB57" i="1"/>
  <c r="BA57" i="1"/>
  <c r="AY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F53" i="1"/>
  <c r="BE53" i="1"/>
  <c r="BD53" i="1"/>
  <c r="BC53" i="1"/>
  <c r="BB53" i="1"/>
  <c r="BA53" i="1"/>
  <c r="AY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F49" i="1"/>
  <c r="BE49" i="1"/>
  <c r="BD49" i="1"/>
  <c r="BC49" i="1"/>
  <c r="BB49" i="1"/>
  <c r="BA49" i="1"/>
  <c r="AY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F46" i="1"/>
  <c r="BE46" i="1"/>
  <c r="BD46" i="1"/>
  <c r="BC46" i="1"/>
  <c r="BB46" i="1"/>
  <c r="BA46" i="1"/>
  <c r="AY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F43" i="1"/>
  <c r="BE43" i="1"/>
  <c r="BD43" i="1"/>
  <c r="BC43" i="1"/>
  <c r="BB43" i="1"/>
  <c r="BA43" i="1"/>
  <c r="AY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F40" i="1"/>
  <c r="BE40" i="1"/>
  <c r="BD40" i="1"/>
  <c r="BC40" i="1"/>
  <c r="BB40" i="1"/>
  <c r="BA40" i="1"/>
  <c r="AY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F40" i="1"/>
  <c r="AE40" i="1"/>
  <c r="AD40" i="1"/>
  <c r="AC40" i="1"/>
  <c r="AB40" i="1"/>
  <c r="AA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F35" i="1"/>
  <c r="BE35" i="1"/>
  <c r="BD35" i="1"/>
  <c r="BC35" i="1"/>
  <c r="BB35" i="1"/>
  <c r="BA35" i="1"/>
  <c r="AY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F31" i="1"/>
  <c r="BE31" i="1"/>
  <c r="BD31" i="1"/>
  <c r="BC31" i="1"/>
  <c r="BB31" i="1"/>
  <c r="BA31" i="1"/>
  <c r="AY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F28" i="1"/>
  <c r="BE28" i="1"/>
  <c r="BD28" i="1"/>
  <c r="BC28" i="1"/>
  <c r="BB28" i="1"/>
  <c r="BA28" i="1"/>
  <c r="AY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F25" i="1"/>
  <c r="BE25" i="1"/>
  <c r="BD25" i="1"/>
  <c r="BC25" i="1"/>
  <c r="BB25" i="1"/>
  <c r="BA25" i="1"/>
  <c r="AY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F21" i="1"/>
  <c r="BE21" i="1"/>
  <c r="BD21" i="1"/>
  <c r="BC21" i="1"/>
  <c r="BB21" i="1"/>
  <c r="BA21" i="1"/>
  <c r="AY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F16" i="1"/>
  <c r="BE16" i="1"/>
  <c r="BD16" i="1"/>
  <c r="BC16" i="1"/>
  <c r="BB16" i="1"/>
  <c r="BA16" i="1"/>
  <c r="AY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F14" i="1"/>
  <c r="BE14" i="1"/>
  <c r="BD14" i="1"/>
  <c r="BC14" i="1"/>
  <c r="BB14" i="1"/>
  <c r="BA14" i="1"/>
  <c r="AY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F9" i="1"/>
  <c r="BE9" i="1"/>
  <c r="BD9" i="1"/>
  <c r="BC9" i="1"/>
  <c r="BB9" i="1"/>
  <c r="BA9" i="1"/>
  <c r="AY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F5" i="1"/>
  <c r="BE5" i="1"/>
  <c r="BD5" i="1"/>
  <c r="BC5" i="1"/>
  <c r="BB5" i="1"/>
  <c r="BA5" i="1"/>
  <c r="AY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81" i="1" l="1"/>
  <c r="P81" i="1" s="1"/>
  <c r="J81" i="1"/>
  <c r="B81" i="1"/>
  <c r="AO81" i="1"/>
  <c r="AW81" i="1"/>
  <c r="Z81" i="1"/>
  <c r="AH81" i="1"/>
  <c r="X81" i="1"/>
  <c r="AN81" i="1"/>
  <c r="AV81" i="1"/>
  <c r="C70" i="1"/>
  <c r="K70" i="1"/>
  <c r="S70" i="1"/>
  <c r="AA70" i="1"/>
  <c r="AI70" i="1"/>
  <c r="AQ70" i="1"/>
  <c r="C81" i="1"/>
  <c r="K81" i="1"/>
  <c r="S81" i="1"/>
  <c r="AA81" i="1"/>
  <c r="AI81" i="1"/>
  <c r="AQ81" i="1"/>
  <c r="D70" i="1"/>
  <c r="L70" i="1"/>
  <c r="T70" i="1"/>
  <c r="AB70" i="1"/>
  <c r="AJ70" i="1"/>
  <c r="AR70" i="1"/>
  <c r="D81" i="1"/>
  <c r="L81" i="1"/>
  <c r="T81" i="1"/>
  <c r="AB81" i="1"/>
  <c r="AJ81" i="1"/>
  <c r="AR81" i="1"/>
  <c r="E70" i="1"/>
  <c r="M70" i="1"/>
  <c r="U70" i="1"/>
  <c r="AC70" i="1"/>
  <c r="AK70" i="1"/>
  <c r="AS70" i="1"/>
  <c r="AY76" i="1"/>
  <c r="G76" i="1" s="1"/>
  <c r="E81" i="1"/>
  <c r="M81" i="1"/>
  <c r="U81" i="1"/>
  <c r="AC81" i="1"/>
  <c r="AK81" i="1"/>
  <c r="AS81" i="1"/>
  <c r="F70" i="1"/>
  <c r="N70" i="1"/>
  <c r="V70" i="1"/>
  <c r="AD70" i="1"/>
  <c r="AL70" i="1"/>
  <c r="AT70" i="1"/>
  <c r="AA76" i="1"/>
  <c r="AI76" i="1"/>
  <c r="AY77" i="1"/>
  <c r="AN77" i="1" s="1"/>
  <c r="F81" i="1"/>
  <c r="N81" i="1"/>
  <c r="V81" i="1"/>
  <c r="AD81" i="1"/>
  <c r="AL81" i="1"/>
  <c r="AT81" i="1"/>
  <c r="G70" i="1"/>
  <c r="O70" i="1"/>
  <c r="W70" i="1"/>
  <c r="AE70" i="1"/>
  <c r="AM70" i="1"/>
  <c r="AU70" i="1"/>
  <c r="D76" i="1"/>
  <c r="L76" i="1"/>
  <c r="AY78" i="1"/>
  <c r="M78" i="1" s="1"/>
  <c r="G81" i="1"/>
  <c r="O81" i="1"/>
  <c r="W81" i="1"/>
  <c r="AE81" i="1"/>
  <c r="AM81" i="1"/>
  <c r="AU81" i="1"/>
  <c r="H70" i="1"/>
  <c r="P70" i="1"/>
  <c r="X70" i="1"/>
  <c r="AF70" i="1"/>
  <c r="AN70" i="1"/>
  <c r="AV70" i="1"/>
  <c r="AS76" i="1"/>
  <c r="D77" i="1"/>
  <c r="AY79" i="1"/>
  <c r="U79" i="1" s="1"/>
  <c r="I70" i="1"/>
  <c r="Q70" i="1"/>
  <c r="Y70" i="1"/>
  <c r="AG70" i="1"/>
  <c r="AO70" i="1"/>
  <c r="AW70" i="1"/>
  <c r="F76" i="1"/>
  <c r="N76" i="1"/>
  <c r="AY80" i="1"/>
  <c r="C80" i="1" s="1"/>
  <c r="B70" i="1"/>
  <c r="J70" i="1"/>
  <c r="R70" i="1"/>
  <c r="Z70" i="1"/>
  <c r="AH70" i="1"/>
  <c r="AP70" i="1"/>
  <c r="AY70" i="1"/>
  <c r="AF71" i="1" l="1"/>
  <c r="R81" i="1"/>
  <c r="R71" i="1"/>
  <c r="AQ79" i="1"/>
  <c r="AP79" i="1"/>
  <c r="AI79" i="1"/>
  <c r="AV79" i="1"/>
  <c r="AA79" i="1"/>
  <c r="AA78" i="1"/>
  <c r="AA77" i="1"/>
  <c r="AN79" i="1"/>
  <c r="AM79" i="1"/>
  <c r="K71" i="1"/>
  <c r="AP81" i="1"/>
  <c r="Q81" i="1"/>
  <c r="AE79" i="1"/>
  <c r="I81" i="1"/>
  <c r="S79" i="1"/>
  <c r="AH79" i="1"/>
  <c r="K79" i="1"/>
  <c r="L78" i="1"/>
  <c r="AS71" i="1"/>
  <c r="AB80" i="1"/>
  <c r="AG81" i="1"/>
  <c r="H81" i="1"/>
  <c r="J71" i="1"/>
  <c r="AC77" i="1"/>
  <c r="AK71" i="1"/>
  <c r="AF81" i="1"/>
  <c r="Y81" i="1"/>
  <c r="AM78" i="1"/>
  <c r="S78" i="1"/>
  <c r="Z79" i="1"/>
  <c r="K78" i="1"/>
  <c r="AN80" i="1"/>
  <c r="AH78" i="1"/>
  <c r="P79" i="1"/>
  <c r="W79" i="1"/>
  <c r="O78" i="1"/>
  <c r="M79" i="1"/>
  <c r="C71" i="1"/>
  <c r="AE78" i="1"/>
  <c r="AP80" i="1"/>
  <c r="AH80" i="1"/>
  <c r="C79" i="1"/>
  <c r="AW80" i="1"/>
  <c r="R79" i="1"/>
  <c r="C78" i="1"/>
  <c r="H80" i="1"/>
  <c r="Z78" i="1"/>
  <c r="H79" i="1"/>
  <c r="G79" i="1"/>
  <c r="Q76" i="1"/>
  <c r="E79" i="1"/>
  <c r="AB79" i="1"/>
  <c r="D78" i="1"/>
  <c r="T80" i="1"/>
  <c r="J80" i="1"/>
  <c r="AR78" i="1"/>
  <c r="AO80" i="1"/>
  <c r="J79" i="1"/>
  <c r="AW79" i="1"/>
  <c r="R78" i="1"/>
  <c r="AW78" i="1"/>
  <c r="X78" i="1"/>
  <c r="M80" i="1"/>
  <c r="AF76" i="1"/>
  <c r="E78" i="1"/>
  <c r="AP78" i="1"/>
  <c r="B80" i="1"/>
  <c r="AJ78" i="1"/>
  <c r="AG80" i="1"/>
  <c r="B79" i="1"/>
  <c r="AO79" i="1"/>
  <c r="J78" i="1"/>
  <c r="AG78" i="1"/>
  <c r="V71" i="1"/>
  <c r="P78" i="1"/>
  <c r="E80" i="1"/>
  <c r="AJ79" i="1"/>
  <c r="AB78" i="1"/>
  <c r="Q80" i="1"/>
  <c r="AQ78" i="1"/>
  <c r="Y79" i="1"/>
  <c r="B78" i="1"/>
  <c r="AE80" i="1"/>
  <c r="Y78" i="1"/>
  <c r="N71" i="1"/>
  <c r="AT80" i="1"/>
  <c r="H78" i="1"/>
  <c r="AD79" i="1"/>
  <c r="AR79" i="1"/>
  <c r="T78" i="1"/>
  <c r="AI78" i="1"/>
  <c r="AN71" i="1"/>
  <c r="Q79" i="1"/>
  <c r="W80" i="1"/>
  <c r="V80" i="1"/>
  <c r="AU78" i="1"/>
  <c r="T79" i="1"/>
  <c r="X76" i="1"/>
  <c r="B71" i="1"/>
  <c r="AZ70" i="1"/>
  <c r="M77" i="1"/>
  <c r="AW71" i="1"/>
  <c r="AW72" i="1" s="1"/>
  <c r="AK76" i="1"/>
  <c r="AU71" i="1"/>
  <c r="O80" i="1"/>
  <c r="AH77" i="1"/>
  <c r="S76" i="1"/>
  <c r="F71" i="1"/>
  <c r="AL80" i="1"/>
  <c r="AP76" i="1"/>
  <c r="AC71" i="1"/>
  <c r="AT79" i="1"/>
  <c r="P77" i="1"/>
  <c r="AR71" i="1"/>
  <c r="L80" i="1"/>
  <c r="AT78" i="1"/>
  <c r="AE77" i="1"/>
  <c r="P76" i="1"/>
  <c r="AU76" i="1"/>
  <c r="AL77" i="1"/>
  <c r="L79" i="1"/>
  <c r="AQ80" i="1"/>
  <c r="U77" i="1"/>
  <c r="AM77" i="1"/>
  <c r="X71" i="1"/>
  <c r="K77" i="1"/>
  <c r="E77" i="1"/>
  <c r="AO71" i="1"/>
  <c r="Y80" i="1"/>
  <c r="AR77" i="1"/>
  <c r="AC76" i="1"/>
  <c r="P71" i="1"/>
  <c r="AV80" i="1"/>
  <c r="AG79" i="1"/>
  <c r="C77" i="1"/>
  <c r="AM71" i="1"/>
  <c r="G80" i="1"/>
  <c r="AO78" i="1"/>
  <c r="Z77" i="1"/>
  <c r="K76" i="1"/>
  <c r="AD80" i="1"/>
  <c r="O79" i="1"/>
  <c r="AW77" i="1"/>
  <c r="AH76" i="1"/>
  <c r="U71" i="1"/>
  <c r="AL79" i="1"/>
  <c r="W78" i="1"/>
  <c r="H77" i="1"/>
  <c r="AJ71" i="1"/>
  <c r="D80" i="1"/>
  <c r="AL78" i="1"/>
  <c r="W77" i="1"/>
  <c r="H76" i="1"/>
  <c r="AM76" i="1"/>
  <c r="AD77" i="1"/>
  <c r="D79" i="1"/>
  <c r="AI80" i="1"/>
  <c r="AF77" i="1"/>
  <c r="AP77" i="1"/>
  <c r="AT76" i="1"/>
  <c r="H71" i="1"/>
  <c r="C76" i="1"/>
  <c r="AO77" i="1"/>
  <c r="Z76" i="1"/>
  <c r="M71" i="1"/>
  <c r="AS80" i="1"/>
  <c r="AW76" i="1"/>
  <c r="AB71" i="1"/>
  <c r="AS79" i="1"/>
  <c r="AD78" i="1"/>
  <c r="O77" i="1"/>
  <c r="AQ71" i="1"/>
  <c r="AE76" i="1"/>
  <c r="V77" i="1"/>
  <c r="AS78" i="1"/>
  <c r="AA80" i="1"/>
  <c r="I76" i="1"/>
  <c r="AT77" i="1"/>
  <c r="U76" i="1"/>
  <c r="AE71" i="1"/>
  <c r="R77" i="1"/>
  <c r="AL76" i="1"/>
  <c r="I80" i="1"/>
  <c r="J77" i="1"/>
  <c r="AT71" i="1"/>
  <c r="N80" i="1"/>
  <c r="AV78" i="1"/>
  <c r="AG77" i="1"/>
  <c r="R76" i="1"/>
  <c r="E71" i="1"/>
  <c r="AK80" i="1"/>
  <c r="V79" i="1"/>
  <c r="G78" i="1"/>
  <c r="AO76" i="1"/>
  <c r="T71" i="1"/>
  <c r="AK79" i="1"/>
  <c r="V78" i="1"/>
  <c r="G77" i="1"/>
  <c r="AI71" i="1"/>
  <c r="W76" i="1"/>
  <c r="N77" i="1"/>
  <c r="AK78" i="1"/>
  <c r="S80" i="1"/>
  <c r="I77" i="1"/>
  <c r="AU77" i="1"/>
  <c r="S77" i="1"/>
  <c r="X77" i="1"/>
  <c r="AG71" i="1"/>
  <c r="AR76" i="1"/>
  <c r="AP71" i="1"/>
  <c r="AB77" i="1"/>
  <c r="M76" i="1"/>
  <c r="AF80" i="1"/>
  <c r="W71" i="1"/>
  <c r="AH71" i="1"/>
  <c r="Z80" i="1"/>
  <c r="AS77" i="1"/>
  <c r="AD76" i="1"/>
  <c r="Q71" i="1"/>
  <c r="T77" i="1"/>
  <c r="E76" i="1"/>
  <c r="X80" i="1"/>
  <c r="I79" i="1"/>
  <c r="AQ77" i="1"/>
  <c r="AB76" i="1"/>
  <c r="O71" i="1"/>
  <c r="AU80" i="1"/>
  <c r="AF79" i="1"/>
  <c r="Q78" i="1"/>
  <c r="B77" i="1"/>
  <c r="AL71" i="1"/>
  <c r="F80" i="1"/>
  <c r="AN78" i="1"/>
  <c r="Y77" i="1"/>
  <c r="J76" i="1"/>
  <c r="AC80" i="1"/>
  <c r="N79" i="1"/>
  <c r="AV77" i="1"/>
  <c r="AG76" i="1"/>
  <c r="L71" i="1"/>
  <c r="AR80" i="1"/>
  <c r="AC79" i="1"/>
  <c r="N78" i="1"/>
  <c r="AV76" i="1"/>
  <c r="AA71" i="1"/>
  <c r="O76" i="1"/>
  <c r="F77" i="1"/>
  <c r="AC78" i="1"/>
  <c r="K80" i="1"/>
  <c r="AJ77" i="1"/>
  <c r="Y71" i="1"/>
  <c r="AJ76" i="1"/>
  <c r="Z71" i="1"/>
  <c r="R80" i="1"/>
  <c r="AK77" i="1"/>
  <c r="V76" i="1"/>
  <c r="I71" i="1"/>
  <c r="L77" i="1"/>
  <c r="AV71" i="1"/>
  <c r="P80" i="1"/>
  <c r="AI77" i="1"/>
  <c r="T76" i="1"/>
  <c r="G71" i="1"/>
  <c r="AM80" i="1"/>
  <c r="X79" i="1"/>
  <c r="I78" i="1"/>
  <c r="AQ76" i="1"/>
  <c r="AD71" i="1"/>
  <c r="AU79" i="1"/>
  <c r="AF78" i="1"/>
  <c r="Q77" i="1"/>
  <c r="B76" i="1"/>
  <c r="U80" i="1"/>
  <c r="F79" i="1"/>
  <c r="Y76" i="1"/>
  <c r="D71" i="1"/>
  <c r="AJ80" i="1"/>
  <c r="F78" i="1"/>
  <c r="AN76" i="1"/>
  <c r="S71" i="1"/>
  <c r="U78" i="1"/>
  <c r="AV72" i="1" l="1"/>
  <c r="AU72" i="1"/>
  <c r="AT72" i="1"/>
  <c r="AS72" i="1"/>
  <c r="AR72" i="1"/>
  <c r="AQ72" i="1"/>
  <c r="AP72" i="1"/>
  <c r="AO72" i="1"/>
  <c r="AL72" i="1"/>
  <c r="AK72" i="1"/>
  <c r="AJ72" i="1"/>
  <c r="AN72" i="1"/>
  <c r="AM72" i="1"/>
  <c r="AH72" i="1"/>
  <c r="AI72" i="1"/>
  <c r="AG72" i="1"/>
  <c r="AD72" i="1"/>
  <c r="AF72" i="1"/>
  <c r="AE72" i="1"/>
  <c r="AC72" i="1"/>
  <c r="AB72" i="1"/>
  <c r="Z72" i="1"/>
  <c r="AA72" i="1"/>
  <c r="Y72" i="1"/>
  <c r="X72" i="1"/>
  <c r="W72" i="1"/>
  <c r="T72" i="1"/>
  <c r="V72" i="1"/>
  <c r="U72" i="1"/>
  <c r="K72" i="1"/>
  <c r="S72" i="1"/>
  <c r="E72" i="1"/>
  <c r="M72" i="1"/>
  <c r="Q72" i="1"/>
  <c r="P72" i="1"/>
  <c r="F72" i="1"/>
  <c r="AX71" i="1"/>
  <c r="B72" i="1"/>
  <c r="D72" i="1"/>
  <c r="G72" i="1"/>
  <c r="L72" i="1"/>
  <c r="N72" i="1"/>
  <c r="H72" i="1"/>
  <c r="J72" i="1"/>
  <c r="I72" i="1"/>
  <c r="C72" i="1"/>
  <c r="O72" i="1"/>
  <c r="R72" i="1"/>
  <c r="AU73" i="1" l="1"/>
  <c r="AM73" i="1"/>
  <c r="AE73" i="1"/>
  <c r="W73" i="1"/>
  <c r="O73" i="1"/>
  <c r="G73" i="1"/>
  <c r="AT73" i="1"/>
  <c r="AL73" i="1"/>
  <c r="AD73" i="1"/>
  <c r="V73" i="1"/>
  <c r="N73" i="1"/>
  <c r="F73" i="1"/>
  <c r="AS73" i="1"/>
  <c r="AK73" i="1"/>
  <c r="AC73" i="1"/>
  <c r="U73" i="1"/>
  <c r="M73" i="1"/>
  <c r="E73" i="1"/>
  <c r="AR73" i="1"/>
  <c r="AJ73" i="1"/>
  <c r="AB73" i="1"/>
  <c r="T73" i="1"/>
  <c r="L73" i="1"/>
  <c r="D73" i="1"/>
  <c r="AQ73" i="1"/>
  <c r="AI73" i="1"/>
  <c r="AA73" i="1"/>
  <c r="S73" i="1"/>
  <c r="K73" i="1"/>
  <c r="C73" i="1"/>
  <c r="AP73" i="1"/>
  <c r="AH73" i="1"/>
  <c r="Z73" i="1"/>
  <c r="R73" i="1"/>
  <c r="J73" i="1"/>
  <c r="B73" i="1"/>
  <c r="AW73" i="1"/>
  <c r="AO73" i="1"/>
  <c r="AG73" i="1"/>
  <c r="Y73" i="1"/>
  <c r="Q73" i="1"/>
  <c r="I73" i="1"/>
  <c r="AV73" i="1"/>
  <c r="AN73" i="1"/>
  <c r="AF73" i="1"/>
  <c r="X73" i="1"/>
  <c r="P73" i="1"/>
  <c r="H73" i="1"/>
</calcChain>
</file>

<file path=xl/sharedStrings.xml><?xml version="1.0" encoding="utf-8"?>
<sst xmlns="http://schemas.openxmlformats.org/spreadsheetml/2006/main" count="889" uniqueCount="426">
  <si>
    <t>PCSI</t>
  </si>
  <si>
    <t>PSI</t>
  </si>
  <si>
    <t>An1.C1</t>
  </si>
  <si>
    <t>An1.C2</t>
  </si>
  <si>
    <t>An2.C3</t>
  </si>
  <si>
    <t>An2.C4</t>
  </si>
  <si>
    <t>An2.C5</t>
  </si>
  <si>
    <t>An3.C1</t>
  </si>
  <si>
    <t>An3.C2</t>
  </si>
  <si>
    <t>An3.C3</t>
  </si>
  <si>
    <t>An3.C4</t>
  </si>
  <si>
    <t>An3.C5</t>
  </si>
  <si>
    <t>An3.C6</t>
  </si>
  <si>
    <t>An3.C7</t>
  </si>
  <si>
    <t>An3.C8</t>
  </si>
  <si>
    <t>An3.C9</t>
  </si>
  <si>
    <t>An3.C10</t>
  </si>
  <si>
    <t>An3.C11</t>
  </si>
  <si>
    <t>An3.C12</t>
  </si>
  <si>
    <t>An3.C13</t>
  </si>
  <si>
    <t>An3.C14</t>
  </si>
  <si>
    <t>An3.C15</t>
  </si>
  <si>
    <t>An3.C16</t>
  </si>
  <si>
    <t>An4.C1</t>
  </si>
  <si>
    <t>An4.C2</t>
  </si>
  <si>
    <t>An4.C3</t>
  </si>
  <si>
    <t>An5.C1</t>
  </si>
  <si>
    <t>An5.C2</t>
  </si>
  <si>
    <t>Com1.C1</t>
  </si>
  <si>
    <t>Com1.C2</t>
  </si>
  <si>
    <t>Com1.C3</t>
  </si>
  <si>
    <t>Com2.C1</t>
  </si>
  <si>
    <t>Com2.C2</t>
  </si>
  <si>
    <t>Com2.C3</t>
  </si>
  <si>
    <t>Con.C1</t>
  </si>
  <si>
    <t>Con.C2</t>
  </si>
  <si>
    <t>Con.C3</t>
  </si>
  <si>
    <t>Con.C4</t>
  </si>
  <si>
    <t>Con.C5</t>
  </si>
  <si>
    <t>Exp1.C1</t>
  </si>
  <si>
    <t>Exp1.C2</t>
  </si>
  <si>
    <t>Exp1.C3</t>
  </si>
  <si>
    <t>Exp2.C1</t>
  </si>
  <si>
    <t>Exp2.C2</t>
  </si>
  <si>
    <t>Exp2.C3</t>
  </si>
  <si>
    <t>Exp2.C4</t>
  </si>
  <si>
    <t>Exp2.C5</t>
  </si>
  <si>
    <t>Exp2.C6</t>
  </si>
  <si>
    <t>Exp3.C1</t>
  </si>
  <si>
    <t>Exp3.C2</t>
  </si>
  <si>
    <t>Exp3.C3</t>
  </si>
  <si>
    <t>Exp3.C4</t>
  </si>
  <si>
    <t>Exp3.C5</t>
  </si>
  <si>
    <t>Exp3.C6</t>
  </si>
  <si>
    <t>Exp3.C7</t>
  </si>
  <si>
    <t>Exp3.C8</t>
  </si>
  <si>
    <t>Exp3.C9</t>
  </si>
  <si>
    <t>Exp3.C10</t>
  </si>
  <si>
    <t>Exp3.C11</t>
  </si>
  <si>
    <t>Mod1.C1</t>
  </si>
  <si>
    <t>Mod1.C2</t>
  </si>
  <si>
    <t>Mod1.C3</t>
  </si>
  <si>
    <t>Mod1.C4</t>
  </si>
  <si>
    <t>Mod1.C5</t>
  </si>
  <si>
    <t>Mod1.C6</t>
  </si>
  <si>
    <t>Mod2.C1</t>
  </si>
  <si>
    <t>Mod2.C2</t>
  </si>
  <si>
    <t>Mod2.C3</t>
  </si>
  <si>
    <t>Mod2.C4</t>
  </si>
  <si>
    <t>Mod2.C6</t>
  </si>
  <si>
    <t>Mod2.C7</t>
  </si>
  <si>
    <t>Mod2.C8</t>
  </si>
  <si>
    <t>Mod2.C9</t>
  </si>
  <si>
    <t>Mod2.C10</t>
  </si>
  <si>
    <t>Mod2.C11</t>
  </si>
  <si>
    <t>Mod2.C12</t>
  </si>
  <si>
    <t>Mod2.C13</t>
  </si>
  <si>
    <t>Mod2.C14</t>
  </si>
  <si>
    <t>Mod2.C15</t>
  </si>
  <si>
    <t>Mod2.C16</t>
  </si>
  <si>
    <t>Mod2.C17</t>
  </si>
  <si>
    <t>Mod2.C18</t>
  </si>
  <si>
    <t>Mod2.C19</t>
  </si>
  <si>
    <t>Mod2.C20</t>
  </si>
  <si>
    <t>Mod2.C21</t>
  </si>
  <si>
    <t>Mod2.C22</t>
  </si>
  <si>
    <t>Mod2.C23</t>
  </si>
  <si>
    <t>Mod2.C24</t>
  </si>
  <si>
    <t>Mod2.C25</t>
  </si>
  <si>
    <t>Mod2.C26</t>
  </si>
  <si>
    <t>Mod2.C27</t>
  </si>
  <si>
    <t>Mod2.C28</t>
  </si>
  <si>
    <t>Mod2.C29</t>
  </si>
  <si>
    <t>Mod2.C30</t>
  </si>
  <si>
    <t>Mod2.C31</t>
  </si>
  <si>
    <t>Mod2.C32</t>
  </si>
  <si>
    <t>Mod2.C33</t>
  </si>
  <si>
    <t>Mod2.C34</t>
  </si>
  <si>
    <t>Mod2.C35</t>
  </si>
  <si>
    <t>Mod2.C36</t>
  </si>
  <si>
    <t>Mod2.C37</t>
  </si>
  <si>
    <t>Mod2.C38</t>
  </si>
  <si>
    <t>Mod2.C39</t>
  </si>
  <si>
    <t>Mod2.C40</t>
  </si>
  <si>
    <t>Mod2.C41</t>
  </si>
  <si>
    <t>Mod2.C42</t>
  </si>
  <si>
    <t>Mod2.C43</t>
  </si>
  <si>
    <t>Mod2.C44</t>
  </si>
  <si>
    <t>Mod2.C45</t>
  </si>
  <si>
    <t>Mod3.C1</t>
  </si>
  <si>
    <t>Mod3.C2</t>
  </si>
  <si>
    <t>Mod3.C3</t>
  </si>
  <si>
    <t>Mod3.C4</t>
  </si>
  <si>
    <t>Res1.C1</t>
  </si>
  <si>
    <t>Res1.C2</t>
  </si>
  <si>
    <t>Res1.C3</t>
  </si>
  <si>
    <t>Res1.C4</t>
  </si>
  <si>
    <t>Res2.C1</t>
  </si>
  <si>
    <t>Res2.C2</t>
  </si>
  <si>
    <t>Res2.C3</t>
  </si>
  <si>
    <t>Res2.C4</t>
  </si>
  <si>
    <t>Res2.C5</t>
  </si>
  <si>
    <t>Res2.C6</t>
  </si>
  <si>
    <t>Res2.C7</t>
  </si>
  <si>
    <t>Res2.C8</t>
  </si>
  <si>
    <t>Res2.C9</t>
  </si>
  <si>
    <t>Res2.C10</t>
  </si>
  <si>
    <t>Res2.C11</t>
  </si>
  <si>
    <t>Res2.C12</t>
  </si>
  <si>
    <t>Res2.C13</t>
  </si>
  <si>
    <t>Res2.C14</t>
  </si>
  <si>
    <t>Res2.C15</t>
  </si>
  <si>
    <t>Res2.C16</t>
  </si>
  <si>
    <t>Res2.C17</t>
  </si>
  <si>
    <t>Res2.C18</t>
  </si>
  <si>
    <t>Res2.C19</t>
  </si>
  <si>
    <t>Res2.C20</t>
  </si>
  <si>
    <t>Res2.C21</t>
  </si>
  <si>
    <t>Res2.C22</t>
  </si>
  <si>
    <t>Res2.C23</t>
  </si>
  <si>
    <t>Res2.C24</t>
  </si>
  <si>
    <t>Res2.C25</t>
  </si>
  <si>
    <t>Res3.C1</t>
  </si>
  <si>
    <t>Res3.C2</t>
  </si>
  <si>
    <t>Res3.C3</t>
  </si>
  <si>
    <t>Questions</t>
  </si>
  <si>
    <t>AKNIN-BLANCHARD</t>
  </si>
  <si>
    <t>AUCLAIR</t>
  </si>
  <si>
    <t>BARRAULT</t>
  </si>
  <si>
    <t>BERTRAND</t>
  </si>
  <si>
    <t>BESSARD</t>
  </si>
  <si>
    <t>BOURILLE</t>
  </si>
  <si>
    <t>BOZON</t>
  </si>
  <si>
    <t>BRAULT</t>
  </si>
  <si>
    <t>CHAMPURNEY</t>
  </si>
  <si>
    <t>COQUAZ</t>
  </si>
  <si>
    <t>COUSTY</t>
  </si>
  <si>
    <t>DANNONAY</t>
  </si>
  <si>
    <t>DE TURCKHEIM</t>
  </si>
  <si>
    <t>DEFENTE</t>
  </si>
  <si>
    <t>DEFOUR</t>
  </si>
  <si>
    <t>DEMEURE</t>
  </si>
  <si>
    <t>DEMORE</t>
  </si>
  <si>
    <t>DEPAUW</t>
  </si>
  <si>
    <t>DESPREZ</t>
  </si>
  <si>
    <t>FAHIM</t>
  </si>
  <si>
    <t>FAVRE-NICOLIN</t>
  </si>
  <si>
    <t>FOREST</t>
  </si>
  <si>
    <t>FOURNIER</t>
  </si>
  <si>
    <t>FRAICHARD</t>
  </si>
  <si>
    <t>GOURAUD</t>
  </si>
  <si>
    <t>HABERER</t>
  </si>
  <si>
    <t>HAENSCH</t>
  </si>
  <si>
    <t>LAMY</t>
  </si>
  <si>
    <t>LAUTIER</t>
  </si>
  <si>
    <t>LAVIRON</t>
  </si>
  <si>
    <t>LECORDIX</t>
  </si>
  <si>
    <t>LU</t>
  </si>
  <si>
    <t>MATHEVET</t>
  </si>
  <si>
    <t>MERA</t>
  </si>
  <si>
    <t>MIEGE-GOUBEL</t>
  </si>
  <si>
    <t>MZE</t>
  </si>
  <si>
    <t>NOBLET</t>
  </si>
  <si>
    <t>PEQUAY</t>
  </si>
  <si>
    <t>PERION-QUEMENEUR</t>
  </si>
  <si>
    <t>PRALAS</t>
  </si>
  <si>
    <t>PRELY</t>
  </si>
  <si>
    <t>SABOT</t>
  </si>
  <si>
    <t>SEURAT</t>
  </si>
  <si>
    <t>SIRIU</t>
  </si>
  <si>
    <t>TISSEUR</t>
  </si>
  <si>
    <t>TRABET</t>
  </si>
  <si>
    <t>VAUTRIN</t>
  </si>
  <si>
    <t>VIRELY</t>
  </si>
  <si>
    <t>Points par question</t>
  </si>
  <si>
    <t>Analyser</t>
  </si>
  <si>
    <t>Communiquer</t>
  </si>
  <si>
    <t>Concevoir</t>
  </si>
  <si>
    <t>Expérimenter</t>
  </si>
  <si>
    <t>Modéliser</t>
  </si>
  <si>
    <t>Résoudre</t>
  </si>
  <si>
    <t>Analyser le cahier des charges (diagramme des exigences, diagramme des cas d’utilisation)</t>
  </si>
  <si>
    <t>Analyser l'impact environnemental</t>
  </si>
  <si>
    <t>Analyser les frontières de l’étude</t>
  </si>
  <si>
    <t>Analyser le milieu extérieur</t>
  </si>
  <si>
    <t>Analyser les flux échangés</t>
  </si>
  <si>
    <t>Analyser l'architecture fonctionnelle et structurelle</t>
  </si>
  <si>
    <t>Analyser le diagramme de définition de blocs</t>
  </si>
  <si>
    <t>Analyser la chaîne directe</t>
  </si>
  <si>
    <t>Analyser le système asservi</t>
  </si>
  <si>
    <t>Analyser la commande</t>
  </si>
  <si>
    <t>Analyser la chaîne d’information et d'énergie</t>
  </si>
  <si>
    <t>Analyser le diagramme de blocs internes</t>
  </si>
  <si>
    <t>Analyser le diagramme paramétrique</t>
  </si>
  <si>
    <t>Analyser le système à événements discrets</t>
  </si>
  <si>
    <t>Analyser le diagramme de séquences</t>
  </si>
  <si>
    <t>Analyser le diagramme d’états</t>
  </si>
  <si>
    <t>Analyser la réversibilité d’un constituant dans une chaîne d’énergie</t>
  </si>
  <si>
    <t>Analyser la source</t>
  </si>
  <si>
    <t>Analyser le modulateur</t>
  </si>
  <si>
    <t>Analyser l'actionneur</t>
  </si>
  <si>
    <t>Analyser la chaîne de transmission</t>
  </si>
  <si>
    <t>Identifier des écarts</t>
  </si>
  <si>
    <t>Quantifier des écarts</t>
  </si>
  <si>
    <t>Interpréter des écarts obtenus</t>
  </si>
  <si>
    <t>Analyser les grandeurs utilisées (unités du système international, homogénéité des grandeurs)</t>
  </si>
  <si>
    <t>Analyser les ordres de grandeur</t>
  </si>
  <si>
    <t>Informations techniques</t>
  </si>
  <si>
    <t>Schémas cinématique, électrique, hydraulique et pneumatique</t>
  </si>
  <si>
    <t>Langage SysML</t>
  </si>
  <si>
    <t>Outils de communication</t>
  </si>
  <si>
    <t>Communiquer en utilisant un langage technique</t>
  </si>
  <si>
    <t>Schémas cinématique, électrique</t>
  </si>
  <si>
    <t>Concevoir l'architecture fonctionnelle et structurelle</t>
  </si>
  <si>
    <t>Concevoir la correction d’un système asservi</t>
  </si>
  <si>
    <t>Concevoir la commande d'un système logique</t>
  </si>
  <si>
    <t>Concevoir la commande d'un système à événements discrets</t>
  </si>
  <si>
    <t>Concevoir en utilisant une structure algorithmique</t>
  </si>
  <si>
    <t>Repérer les constituants de la chaîne d’énergie</t>
  </si>
  <si>
    <t>Repérer les constituants de la chaîne d’information</t>
  </si>
  <si>
    <t>Repérér et modifier les paramètres influents</t>
  </si>
  <si>
    <t>Prévoir le comportement d’un système</t>
  </si>
  <si>
    <t>Définir et mettre en œuvre un protocole expérimental</t>
  </si>
  <si>
    <t>Mettre en œuvre la chaîne d’acquisition</t>
  </si>
  <si>
    <t>Filtrage</t>
  </si>
  <si>
    <t>Échantillonnage</t>
  </si>
  <si>
    <t>Quantification</t>
  </si>
  <si>
    <t>Règles de sécurité élémentaires</t>
  </si>
  <si>
    <t>Justifier la chaîne d'acquisition</t>
  </si>
  <si>
    <t>Fréquence d’échantillonnage</t>
  </si>
  <si>
    <t>Paramètres de configuration du système</t>
  </si>
  <si>
    <t>Réversibilité de la chaîne d’énergie</t>
  </si>
  <si>
    <t>Source, modulateur, actionneur, chaîne de transmission</t>
  </si>
  <si>
    <t xml:space="preserve">Routines, procédures </t>
  </si>
  <si>
    <t>Systèmes logiques à événements discrets</t>
  </si>
  <si>
    <t>Modèles de comportement</t>
  </si>
  <si>
    <t>Réaliser l'identification temporelle d’un modèle de comportement</t>
  </si>
  <si>
    <t>Réaliser l'identification fréquentielle d’un modèle de comportement</t>
  </si>
  <si>
    <t>Caractéristiques des grandeurs physiques (nature physique, caractéristiques fréquentielles, caractéristiques temporelles)</t>
  </si>
  <si>
    <t>Flux de matière</t>
  </si>
  <si>
    <t>Flux d’information</t>
  </si>
  <si>
    <t>Énergie</t>
  </si>
  <si>
    <t>Puissance</t>
  </si>
  <si>
    <t>Rendement</t>
  </si>
  <si>
    <t>Chaîne d’énergie et d'information</t>
  </si>
  <si>
    <t>Systèmes linéaires continus et invariants - Modélisation par équations différentielles</t>
  </si>
  <si>
    <t>Systèmes linéaires continus et invariants - Calcul symbolique</t>
  </si>
  <si>
    <t>Systèmes linéaires continus et invariants - Fonction de transfert, gain, ordre, classe, pôles et zéros</t>
  </si>
  <si>
    <t>Signaux canoniques d’entrée (impulsion, échelon, rampe, signaux sinusoïdaux)</t>
  </si>
  <si>
    <t>Schéma-bloc (fonction de transfert en chaîne directe, fonction de transfert en boucle ouverte et en boucle fermée)</t>
  </si>
  <si>
    <t>Linéarisation des systèmes non linéaires</t>
  </si>
  <si>
    <t>Solide indéformable (définition, référentiel, repère équivalence solide/référentiel degrés de liberté, vecteur- itesse angulaire de deux référentiels en mouvement l’un par rapport à l’autre)</t>
  </si>
  <si>
    <t>Modélisation plane</t>
  </si>
  <si>
    <t>Torseur cinématique</t>
  </si>
  <si>
    <t>Centre d'inertie</t>
  </si>
  <si>
    <t>Opérateur d'inertie</t>
  </si>
  <si>
    <t>Matrice d'inertie</t>
  </si>
  <si>
    <t>Torseur cinétique</t>
  </si>
  <si>
    <t>Torseur dynamique</t>
  </si>
  <si>
    <t>Énergie cinétique</t>
  </si>
  <si>
    <t>Actions mécaniques</t>
  </si>
  <si>
    <t>Modélisation locale, actions à distance et de contact</t>
  </si>
  <si>
    <t>Modélisation globale, torseur associé</t>
  </si>
  <si>
    <t>Lois de Coulomb</t>
  </si>
  <si>
    <t>Adhérence et glissement</t>
  </si>
  <si>
    <t>Résistance au roulement et au pivotement</t>
  </si>
  <si>
    <t>Liaisons</t>
  </si>
  <si>
    <t>Géométrie des contacts entre deux solides</t>
  </si>
  <si>
    <t>Définition du contact ponctuel entre deux solides : roulement, pivotement, glissement, condition cinématique de maintien du contact</t>
  </si>
  <si>
    <t>Définition d’une liaison</t>
  </si>
  <si>
    <t>Liaisons normalisées entre solides, caractéristiques géométriques et repères d’expression privilégiés</t>
  </si>
  <si>
    <t>Torseur cinématique des liaisons normalisées</t>
  </si>
  <si>
    <t>Torseur des actions mécaniques transmissibles dans les liaisons normalisées</t>
  </si>
  <si>
    <t>Associations de liaisons en série et en parallèle</t>
  </si>
  <si>
    <t>Liaisons cinématiquement équivalentes</t>
  </si>
  <si>
    <t>Chaînes de solides</t>
  </si>
  <si>
    <t>Degré de mobilité du modèle</t>
  </si>
  <si>
    <t>Degré d’hyperstatisme du modèle</t>
  </si>
  <si>
    <t>Systèmes logiques</t>
  </si>
  <si>
    <t>Codage de l’information</t>
  </si>
  <si>
    <t>Binaire naturel, binaire réfléchi</t>
  </si>
  <si>
    <t>Représentation hexadécimale</t>
  </si>
  <si>
    <t>Table de vérité</t>
  </si>
  <si>
    <t>Opérateurs logiques fondamentaux (ET, OU, NON)</t>
  </si>
  <si>
    <t>Systèmes à événements discrets</t>
  </si>
  <si>
    <t>Chronogramme</t>
  </si>
  <si>
    <t>Structures algorithmiques : variables, boucles, conditions, transitions conditionnelles</t>
  </si>
  <si>
    <t>Point de fonctionnement et non-linéarités (hystérésis, saturation, seuil)</t>
  </si>
  <si>
    <t>Pôles dominants et réduction de l’ordre du modèle : principe,  justification</t>
  </si>
  <si>
    <t>Grandeurs influentes d’un modèle</t>
  </si>
  <si>
    <t>Principe fondamental de la dynamique</t>
  </si>
  <si>
    <t>Théorème de l’énergie cinétique</t>
  </si>
  <si>
    <t>Correction</t>
  </si>
  <si>
    <t>Réponses temporelle et fréquentielle :</t>
  </si>
  <si>
    <t>Systèmes du 1er et du 2e ordre</t>
  </si>
  <si>
    <t>Intégrateur</t>
  </si>
  <si>
    <t>Stabilité des SLCI : définition entrée bornée - sortie bornée (EB-SB)</t>
  </si>
  <si>
    <t>Stabilité des SLCI :équation caractéristique</t>
  </si>
  <si>
    <t>Stabilité des SLCI : position des pôles dans le plan complexe</t>
  </si>
  <si>
    <t>Stabilité des SLCI : marges de stabilité (de gain et de phase)</t>
  </si>
  <si>
    <t>Rapidité des SLCI : Temps de réponse à 5 %</t>
  </si>
  <si>
    <t>Rapidité des SLCI : Bande passante</t>
  </si>
  <si>
    <t>Précision des SLCI : erreur en régime permanent</t>
  </si>
  <si>
    <t>Précision des SLCI : influence de la classe de la fonction de transfert en boucle ouverte</t>
  </si>
  <si>
    <t>Loi entrée – sortie géométrique</t>
  </si>
  <si>
    <t>Dérivée temporelle d’un vecteur par rapport à un référentiel</t>
  </si>
  <si>
    <t>Relation entre les dérivées temporelles d’un vecteur par rapport à deux référentiels distincts</t>
  </si>
  <si>
    <t>Loi entrée – sortie cinématique</t>
  </si>
  <si>
    <t>Composition des vitesses angulaires</t>
  </si>
  <si>
    <t>Composition des vitesses</t>
  </si>
  <si>
    <t>Principe fondamental de la statique</t>
  </si>
  <si>
    <t>Équilibre d’un solide, d’un ensemble de solides</t>
  </si>
  <si>
    <t>Théorème des actions réciproques</t>
  </si>
  <si>
    <t>Modèles avec frottement : arcboutement</t>
  </si>
  <si>
    <t>Conditions d’équilibrage statique et dynamique</t>
  </si>
  <si>
    <t>Inertie équivalente</t>
  </si>
  <si>
    <t>Théorème de l’énergie cinétique ou théorème de l’énergie/puissance</t>
  </si>
  <si>
    <t>Paramètres de résolution numérique : durée de calcul, pas de calcul</t>
  </si>
  <si>
    <t>Grandeurs simulées</t>
  </si>
  <si>
    <t>Variabilité des paramètres du modèle de simulation</t>
  </si>
  <si>
    <t>len(jours)</t>
  </si>
  <si>
    <t>Q1</t>
  </si>
  <si>
    <t>Boucle</t>
  </si>
  <si>
    <t>Test</t>
  </si>
  <si>
    <t>Return bool</t>
  </si>
  <si>
    <t>Q2</t>
  </si>
  <si>
    <t>i et incrémentation</t>
  </si>
  <si>
    <t>while</t>
  </si>
  <si>
    <t>Q3</t>
  </si>
  <si>
    <t>Instruction</t>
  </si>
  <si>
    <t>Q4</t>
  </si>
  <si>
    <t>Initialisation liste</t>
  </si>
  <si>
    <t>NT</t>
  </si>
  <si>
    <t>Return list</t>
  </si>
  <si>
    <t>Q5</t>
  </si>
  <si>
    <t>Appel indices_jour</t>
  </si>
  <si>
    <t>Initialisation return et incrément</t>
  </si>
  <si>
    <t>Q6</t>
  </si>
  <si>
    <t>Instruction 1</t>
  </si>
  <si>
    <t>Instruction 2</t>
  </si>
  <si>
    <t>Q7</t>
  </si>
  <si>
    <t>Erreur</t>
  </si>
  <si>
    <t>Q8</t>
  </si>
  <si>
    <t>Ajout jour</t>
  </si>
  <si>
    <t>Q9</t>
  </si>
  <si>
    <t>Appel créer_liste_jours</t>
  </si>
  <si>
    <t>Appel compte_test_jour</t>
  </si>
  <si>
    <t>Init, append et return res</t>
  </si>
  <si>
    <t>Q10</t>
  </si>
  <si>
    <t>Q11</t>
  </si>
  <si>
    <t>Appel creer_liste_tests</t>
  </si>
  <si>
    <t>Ajout terme à terme</t>
  </si>
  <si>
    <t>Q12</t>
  </si>
  <si>
    <t>Import numpy</t>
  </si>
  <si>
    <t>Import matplotlib</t>
  </si>
  <si>
    <t>Q13</t>
  </si>
  <si>
    <t>plot</t>
  </si>
  <si>
    <t>legend</t>
  </si>
  <si>
    <t>show</t>
  </si>
  <si>
    <t>Q14</t>
  </si>
  <si>
    <t>Initialisation</t>
  </si>
  <si>
    <t>Q15</t>
  </si>
  <si>
    <t>ligne 1</t>
  </si>
  <si>
    <t>ligne 2</t>
  </si>
  <si>
    <t>ligne 3</t>
  </si>
  <si>
    <t>Q16</t>
  </si>
  <si>
    <t>Entiers triés</t>
  </si>
  <si>
    <t>Détail</t>
  </si>
  <si>
    <t>Q17</t>
  </si>
  <si>
    <t>Init g,d</t>
  </si>
  <si>
    <t>boucle</t>
  </si>
  <si>
    <t>pivot</t>
  </si>
  <si>
    <t>tests</t>
  </si>
  <si>
    <t>Q18</t>
  </si>
  <si>
    <t>Note individuelle totale</t>
  </si>
  <si>
    <t>Note individuelle /20</t>
  </si>
  <si>
    <t>Rang</t>
  </si>
  <si>
    <t>Moyenne de la classe sur 20</t>
  </si>
  <si>
    <t>Bon travail.</t>
  </si>
  <si>
    <t>AB. Il faut penser à réutiliser les fonctions précédentes. Revoir la dichotomie.</t>
  </si>
  <si>
    <t xml:space="preserve">Certaines fonctions n'ont pas été bien comprises. </t>
  </si>
  <si>
    <t>Très bien.</t>
  </si>
  <si>
    <t xml:space="preserve">Ensemble irrégulier. Les affectations et certains points de cours sont à meiu maitriser. </t>
  </si>
  <si>
    <t>Certaines bases ne sont pas acquises : lorsqu'une fonction est utilisé, il faut souvent affecter le résultat pour qu'il soit réutilisable....</t>
  </si>
  <si>
    <t xml:space="preserve">Trop de questions non traitées. </t>
  </si>
  <si>
    <t>AB.</t>
  </si>
  <si>
    <t>Commentaire</t>
  </si>
  <si>
    <t>Trop d'erreurs, notamment dans l'initialisation des variables.</t>
  </si>
  <si>
    <t>AB</t>
  </si>
  <si>
    <t xml:space="preserve">Beaucoup de bonne volonté dans le traitement des questions et dans l'apprentissage du cours. La manipulation des listes est à maitriser pour évoluer en informatique.
</t>
  </si>
  <si>
    <t xml:space="preserve">Une bonne volonté pour traiter les questions. Il ne faut pas hésiter à réutiliser les fonctions introduites aux questions précédentes.
</t>
  </si>
  <si>
    <t>Bon travail</t>
  </si>
  <si>
    <t>Les bases de l'algorithmique et de la manipulation des lises est à revoir.</t>
  </si>
  <si>
    <t>La logique du sujet n'a pas été comprise. Les boucles for ne sont pas utilisées correctement. Les bases ne sont pas assez solides.</t>
  </si>
  <si>
    <t>Trop de questions non traitées. Il faut se mettre dans "l'esprit" du sujet et réutiliser les fonctions définies.</t>
  </si>
  <si>
    <t>Beaucoup d'imprécisions (dans les range, dans les tests, …)</t>
  </si>
  <si>
    <t>AB. La fonction indice n'existe pas !</t>
  </si>
  <si>
    <t>A revoir</t>
  </si>
  <si>
    <t>Pas assez de questions traitées. Il faut progreser dans la gestion des listes.</t>
  </si>
  <si>
    <t>Trop de questions non traitées, notamment la question de cours.</t>
  </si>
  <si>
    <t>Beaucoup de points perdus car les fonctions précédentes ne sont pas réutilisées. Attention aux tests pour les égalités (==) et revoir l'algo de dichotomie.</t>
  </si>
  <si>
    <t>Insuffisant. Les bases de l'algorithmique ne sont pas maitrisées. Confusions print/return. Une fonction qui ne renvoie rien est souvent peu utile.</t>
  </si>
  <si>
    <t>Ensemble inégal. Attention à bien utilisée les arguments des fonctions. Des confusions entre appel de fonction et nom de fonction.</t>
  </si>
  <si>
    <t>Ensemble juste. La manipulation des listes est à approfondir.</t>
  </si>
  <si>
    <t>ABSENT.</t>
  </si>
  <si>
    <t>Bon travail. Les questions sur les instructions n'ont pas été comprises. L'algorithme de recherche dichotomique est à revoir.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</si>
</sst>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color theme="1"/>
      <name val="Arial"/>
    </font>
    <font>
      <b/>
      <sz val="14"/>
      <color rgb="FFFF0000"/>
      <name val="Inconsolata"/>
    </font>
    <font>
      <b/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left" textRotation="90"/>
    </xf>
    <xf numFmtId="0" fontId="3" fillId="0" borderId="1" xfId="0" applyFont="1" applyBorder="1"/>
    <xf numFmtId="0" fontId="4" fillId="0" borderId="1" xfId="0" applyFont="1" applyBorder="1" applyAlignment="1">
      <alignment horizontal="left" textRotation="90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textRotation="90" wrapText="1"/>
    </xf>
    <xf numFmtId="0" fontId="1" fillId="0" borderId="1" xfId="0" applyFont="1" applyBorder="1" applyAlignment="1">
      <alignment horizontal="left" textRotation="90" wrapText="1"/>
    </xf>
    <xf numFmtId="0" fontId="5" fillId="0" borderId="1" xfId="0" applyFont="1" applyBorder="1" applyAlignment="1">
      <alignment horizontal="left" textRotation="90" wrapText="1"/>
    </xf>
    <xf numFmtId="0" fontId="3" fillId="4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textRotation="90" wrapText="1"/>
    </xf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T998"/>
  <sheetViews>
    <sheetView tabSelected="1" topLeftCell="A31" zoomScale="70" zoomScaleNormal="70" workbookViewId="0">
      <pane xSplit="1" topLeftCell="B1" activePane="topRight" state="frozen"/>
      <selection pane="topRight" activeCell="AX72" sqref="AX72"/>
    </sheetView>
  </sheetViews>
  <sheetFormatPr baseColWidth="10" defaultColWidth="14.42578125" defaultRowHeight="15" customHeight="1"/>
  <cols>
    <col min="1" max="1" width="28.5703125" customWidth="1"/>
    <col min="2" max="10" width="4.7109375" customWidth="1"/>
    <col min="11" max="11" width="7.7109375" customWidth="1"/>
    <col min="12" max="19" width="4.7109375" customWidth="1"/>
    <col min="20" max="20" width="5.85546875" customWidth="1"/>
    <col min="21" max="36" width="4.7109375" customWidth="1"/>
    <col min="37" max="37" width="6" customWidth="1"/>
    <col min="38" max="49" width="4.7109375" customWidth="1"/>
    <col min="50" max="50" width="7.140625" customWidth="1"/>
    <col min="51" max="51" width="6.85546875" customWidth="1"/>
    <col min="52" max="52" width="3.140625" customWidth="1"/>
    <col min="53" max="58" width="6.85546875" customWidth="1"/>
    <col min="59" max="59" width="10.7109375" customWidth="1"/>
    <col min="60" max="202" width="4.85546875" customWidth="1"/>
  </cols>
  <sheetData>
    <row r="1" spans="1:202" ht="6" customHeight="1"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0</v>
      </c>
      <c r="CG1" s="1" t="s">
        <v>1</v>
      </c>
      <c r="CH1" s="1" t="s">
        <v>0</v>
      </c>
      <c r="CI1" s="1" t="s">
        <v>1</v>
      </c>
      <c r="CJ1" s="1" t="s">
        <v>0</v>
      </c>
      <c r="CK1" s="1" t="s">
        <v>0</v>
      </c>
      <c r="CL1" s="1" t="s">
        <v>1</v>
      </c>
      <c r="CM1" s="1" t="s">
        <v>0</v>
      </c>
      <c r="CN1" s="1" t="s">
        <v>1</v>
      </c>
      <c r="CO1" s="1" t="s">
        <v>1</v>
      </c>
      <c r="CP1" s="1" t="s">
        <v>0</v>
      </c>
      <c r="CQ1" s="1" t="s">
        <v>0</v>
      </c>
      <c r="CR1" s="1" t="s">
        <v>0</v>
      </c>
      <c r="CS1" s="1" t="s">
        <v>1</v>
      </c>
      <c r="CT1" s="1" t="s">
        <v>0</v>
      </c>
      <c r="CU1" s="1" t="s">
        <v>0</v>
      </c>
      <c r="CV1" s="1" t="s">
        <v>0</v>
      </c>
      <c r="CW1" s="1" t="s">
        <v>1</v>
      </c>
      <c r="CX1" s="1" t="s">
        <v>1</v>
      </c>
      <c r="CY1" s="1" t="s">
        <v>1</v>
      </c>
      <c r="CZ1" s="1" t="s">
        <v>1</v>
      </c>
      <c r="DA1" s="1" t="s">
        <v>1</v>
      </c>
      <c r="DB1" s="1" t="s">
        <v>1</v>
      </c>
      <c r="DC1" s="1" t="s">
        <v>1</v>
      </c>
      <c r="DD1" s="1" t="s">
        <v>1</v>
      </c>
      <c r="DE1" s="1" t="s">
        <v>1</v>
      </c>
      <c r="DF1" s="1" t="s">
        <v>1</v>
      </c>
      <c r="DG1" s="1" t="s">
        <v>1</v>
      </c>
      <c r="DH1" s="1" t="s">
        <v>1</v>
      </c>
      <c r="DI1" s="1" t="s">
        <v>1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1</v>
      </c>
      <c r="DQ1" s="1" t="s">
        <v>1</v>
      </c>
      <c r="DR1" s="1" t="s">
        <v>1</v>
      </c>
      <c r="DS1" s="1" t="s">
        <v>1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1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1</v>
      </c>
      <c r="EE1" s="1" t="s">
        <v>1</v>
      </c>
      <c r="EF1" s="1" t="s">
        <v>1</v>
      </c>
      <c r="EG1" s="1" t="s">
        <v>1</v>
      </c>
      <c r="EH1" s="1" t="s">
        <v>1</v>
      </c>
      <c r="EI1" s="1" t="s">
        <v>1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1</v>
      </c>
      <c r="EZ1" s="1" t="s">
        <v>1</v>
      </c>
      <c r="FA1" s="1" t="s">
        <v>1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1</v>
      </c>
      <c r="FL1" s="1" t="s">
        <v>1</v>
      </c>
      <c r="FM1" s="1" t="s">
        <v>1</v>
      </c>
      <c r="FN1" s="1" t="s">
        <v>1</v>
      </c>
      <c r="FO1" s="1" t="s">
        <v>1</v>
      </c>
      <c r="FP1" s="1" t="s">
        <v>1</v>
      </c>
      <c r="FQ1" s="1" t="s">
        <v>1</v>
      </c>
      <c r="FR1" s="1" t="s">
        <v>1</v>
      </c>
      <c r="FS1" s="1" t="s">
        <v>0</v>
      </c>
      <c r="FT1" s="1" t="s">
        <v>0</v>
      </c>
      <c r="FU1" s="1" t="s">
        <v>0</v>
      </c>
      <c r="FV1" s="1" t="s">
        <v>1</v>
      </c>
      <c r="FW1" s="1" t="s">
        <v>1</v>
      </c>
      <c r="FX1" s="1" t="s">
        <v>1</v>
      </c>
      <c r="FY1" s="1" t="s">
        <v>1</v>
      </c>
      <c r="FZ1" s="1" t="s">
        <v>0</v>
      </c>
      <c r="GA1" s="1" t="s">
        <v>0</v>
      </c>
      <c r="GB1" s="1" t="s">
        <v>1</v>
      </c>
      <c r="GC1" s="1" t="s">
        <v>1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1</v>
      </c>
      <c r="GO1" s="1" t="s">
        <v>1</v>
      </c>
      <c r="GP1" s="1" t="s">
        <v>1</v>
      </c>
      <c r="GQ1" s="1" t="s">
        <v>1</v>
      </c>
      <c r="GR1" s="1" t="s">
        <v>0</v>
      </c>
      <c r="GS1" s="1" t="s">
        <v>0</v>
      </c>
      <c r="GT1" s="1" t="s">
        <v>1</v>
      </c>
    </row>
    <row r="2" spans="1:202" ht="17.100000000000001" customHeight="1">
      <c r="A2" s="18">
        <f>COUNTIF(AA4:AW4,"NT")</f>
        <v>0</v>
      </c>
      <c r="BH2" s="1" t="s">
        <v>2</v>
      </c>
      <c r="BI2" s="1" t="s">
        <v>3</v>
      </c>
      <c r="BJ2" s="1" t="s">
        <v>4</v>
      </c>
      <c r="BK2" s="1" t="s">
        <v>5</v>
      </c>
      <c r="BL2" s="1" t="s">
        <v>6</v>
      </c>
      <c r="BM2" s="1" t="s">
        <v>7</v>
      </c>
      <c r="BN2" s="1" t="s">
        <v>8</v>
      </c>
      <c r="BO2" s="1" t="s">
        <v>9</v>
      </c>
      <c r="BP2" s="1" t="s">
        <v>10</v>
      </c>
      <c r="BQ2" s="1" t="s">
        <v>11</v>
      </c>
      <c r="BR2" s="1" t="s">
        <v>12</v>
      </c>
      <c r="BS2" s="1" t="s">
        <v>13</v>
      </c>
      <c r="BT2" s="1" t="s">
        <v>14</v>
      </c>
      <c r="BU2" s="1" t="s">
        <v>15</v>
      </c>
      <c r="BV2" s="1" t="s">
        <v>16</v>
      </c>
      <c r="BW2" s="1" t="s">
        <v>17</v>
      </c>
      <c r="BX2" s="1" t="s">
        <v>18</v>
      </c>
      <c r="BY2" s="1" t="s">
        <v>19</v>
      </c>
      <c r="BZ2" s="1" t="s">
        <v>20</v>
      </c>
      <c r="CA2" s="1" t="s">
        <v>21</v>
      </c>
      <c r="CB2" s="1" t="s">
        <v>22</v>
      </c>
      <c r="CC2" s="1" t="s">
        <v>23</v>
      </c>
      <c r="CD2" s="1" t="s">
        <v>24</v>
      </c>
      <c r="CE2" s="1" t="s">
        <v>25</v>
      </c>
      <c r="CF2" s="1" t="s">
        <v>26</v>
      </c>
      <c r="CG2" s="1" t="s">
        <v>27</v>
      </c>
      <c r="CH2" s="1" t="s">
        <v>28</v>
      </c>
      <c r="CI2" s="1" t="s">
        <v>29</v>
      </c>
      <c r="CJ2" s="1" t="s">
        <v>30</v>
      </c>
      <c r="CK2" s="1" t="s">
        <v>31</v>
      </c>
      <c r="CL2" s="1" t="s">
        <v>32</v>
      </c>
      <c r="CM2" s="1" t="s">
        <v>33</v>
      </c>
      <c r="CN2" s="1" t="s">
        <v>34</v>
      </c>
      <c r="CO2" s="1" t="s">
        <v>35</v>
      </c>
      <c r="CP2" s="1" t="s">
        <v>36</v>
      </c>
      <c r="CQ2" s="1" t="s">
        <v>37</v>
      </c>
      <c r="CR2" s="1" t="s">
        <v>38</v>
      </c>
      <c r="CS2" s="1" t="s">
        <v>39</v>
      </c>
      <c r="CT2" s="1" t="s">
        <v>40</v>
      </c>
      <c r="CU2" s="1" t="s">
        <v>41</v>
      </c>
      <c r="CV2" s="1" t="s">
        <v>42</v>
      </c>
      <c r="CW2" s="1" t="s">
        <v>43</v>
      </c>
      <c r="CX2" s="1" t="s">
        <v>44</v>
      </c>
      <c r="CY2" s="1" t="s">
        <v>45</v>
      </c>
      <c r="CZ2" s="1" t="s">
        <v>46</v>
      </c>
      <c r="DA2" s="1" t="s">
        <v>47</v>
      </c>
      <c r="DB2" s="1" t="s">
        <v>48</v>
      </c>
      <c r="DC2" s="1" t="s">
        <v>49</v>
      </c>
      <c r="DD2" s="1" t="s">
        <v>50</v>
      </c>
      <c r="DE2" s="1" t="s">
        <v>51</v>
      </c>
      <c r="DF2" s="1" t="s">
        <v>52</v>
      </c>
      <c r="DG2" s="1" t="s">
        <v>53</v>
      </c>
      <c r="DH2" s="1" t="s">
        <v>54</v>
      </c>
      <c r="DI2" s="1" t="s">
        <v>55</v>
      </c>
      <c r="DJ2" s="1" t="s">
        <v>56</v>
      </c>
      <c r="DK2" s="1" t="s">
        <v>57</v>
      </c>
      <c r="DL2" s="1" t="s">
        <v>58</v>
      </c>
      <c r="DM2" s="1" t="s">
        <v>59</v>
      </c>
      <c r="DN2" s="1" t="s">
        <v>60</v>
      </c>
      <c r="DO2" s="1" t="s">
        <v>61</v>
      </c>
      <c r="DP2" s="1" t="s">
        <v>62</v>
      </c>
      <c r="DQ2" s="1" t="s">
        <v>63</v>
      </c>
      <c r="DR2" s="1" t="s">
        <v>64</v>
      </c>
      <c r="DS2" s="1" t="s">
        <v>65</v>
      </c>
      <c r="DT2" s="1" t="s">
        <v>66</v>
      </c>
      <c r="DU2" s="1" t="s">
        <v>67</v>
      </c>
      <c r="DV2" s="1" t="s">
        <v>68</v>
      </c>
      <c r="DW2" s="1" t="s">
        <v>69</v>
      </c>
      <c r="DX2" s="1" t="s">
        <v>70</v>
      </c>
      <c r="DY2" s="1" t="s">
        <v>71</v>
      </c>
      <c r="DZ2" s="1" t="s">
        <v>72</v>
      </c>
      <c r="EA2" s="1" t="s">
        <v>73</v>
      </c>
      <c r="EB2" s="1" t="s">
        <v>74</v>
      </c>
      <c r="EC2" s="1" t="s">
        <v>75</v>
      </c>
      <c r="ED2" s="1" t="s">
        <v>76</v>
      </c>
      <c r="EE2" s="1" t="s">
        <v>77</v>
      </c>
      <c r="EF2" s="1" t="s">
        <v>78</v>
      </c>
      <c r="EG2" s="1" t="s">
        <v>79</v>
      </c>
      <c r="EH2" s="1" t="s">
        <v>80</v>
      </c>
      <c r="EI2" s="1" t="s">
        <v>81</v>
      </c>
      <c r="EJ2" s="1" t="s">
        <v>82</v>
      </c>
      <c r="EK2" s="1" t="s">
        <v>83</v>
      </c>
      <c r="EL2" s="1" t="s">
        <v>84</v>
      </c>
      <c r="EM2" s="1" t="s">
        <v>85</v>
      </c>
      <c r="EN2" s="1" t="s">
        <v>86</v>
      </c>
      <c r="EO2" s="1" t="s">
        <v>87</v>
      </c>
      <c r="EP2" s="1" t="s">
        <v>88</v>
      </c>
      <c r="EQ2" s="1" t="s">
        <v>89</v>
      </c>
      <c r="ER2" s="1" t="s">
        <v>90</v>
      </c>
      <c r="ES2" s="1" t="s">
        <v>91</v>
      </c>
      <c r="ET2" s="1" t="s">
        <v>92</v>
      </c>
      <c r="EU2" s="1" t="s">
        <v>93</v>
      </c>
      <c r="EV2" s="1" t="s">
        <v>94</v>
      </c>
      <c r="EW2" s="1" t="s">
        <v>95</v>
      </c>
      <c r="EX2" s="1" t="s">
        <v>96</v>
      </c>
      <c r="EY2" s="1" t="s">
        <v>97</v>
      </c>
      <c r="EZ2" s="1" t="s">
        <v>98</v>
      </c>
      <c r="FA2" s="1" t="s">
        <v>99</v>
      </c>
      <c r="FB2" s="1" t="s">
        <v>100</v>
      </c>
      <c r="FC2" s="1" t="s">
        <v>101</v>
      </c>
      <c r="FD2" s="1" t="s">
        <v>102</v>
      </c>
      <c r="FE2" s="1" t="s">
        <v>103</v>
      </c>
      <c r="FF2" s="1" t="s">
        <v>104</v>
      </c>
      <c r="FG2" s="1" t="s">
        <v>105</v>
      </c>
      <c r="FH2" s="1" t="s">
        <v>106</v>
      </c>
      <c r="FI2" s="1" t="s">
        <v>107</v>
      </c>
      <c r="FJ2" s="1" t="s">
        <v>108</v>
      </c>
      <c r="FK2" s="1" t="s">
        <v>109</v>
      </c>
      <c r="FL2" s="1" t="s">
        <v>110</v>
      </c>
      <c r="FM2" s="1" t="s">
        <v>111</v>
      </c>
      <c r="FN2" s="1" t="s">
        <v>112</v>
      </c>
      <c r="FO2" s="1" t="s">
        <v>113</v>
      </c>
      <c r="FP2" s="1" t="s">
        <v>114</v>
      </c>
      <c r="FQ2" s="1" t="s">
        <v>115</v>
      </c>
      <c r="FR2" s="1" t="s">
        <v>116</v>
      </c>
      <c r="FS2" s="1" t="s">
        <v>117</v>
      </c>
      <c r="FT2" s="1" t="s">
        <v>118</v>
      </c>
      <c r="FU2" s="1" t="s">
        <v>119</v>
      </c>
      <c r="FV2" s="1" t="s">
        <v>120</v>
      </c>
      <c r="FW2" s="1" t="s">
        <v>121</v>
      </c>
      <c r="FX2" s="1" t="s">
        <v>122</v>
      </c>
      <c r="FY2" s="1" t="s">
        <v>123</v>
      </c>
      <c r="FZ2" s="1" t="s">
        <v>124</v>
      </c>
      <c r="GA2" s="1" t="s">
        <v>125</v>
      </c>
      <c r="GB2" s="1" t="s">
        <v>126</v>
      </c>
      <c r="GC2" s="1" t="s">
        <v>127</v>
      </c>
      <c r="GD2" s="1" t="s">
        <v>128</v>
      </c>
      <c r="GE2" s="1" t="s">
        <v>129</v>
      </c>
      <c r="GF2" s="1" t="s">
        <v>130</v>
      </c>
      <c r="GG2" s="1" t="s">
        <v>131</v>
      </c>
      <c r="GH2" s="1" t="s">
        <v>132</v>
      </c>
      <c r="GI2" s="1" t="s">
        <v>133</v>
      </c>
      <c r="GJ2" s="1" t="s">
        <v>134</v>
      </c>
      <c r="GK2" s="1" t="s">
        <v>135</v>
      </c>
      <c r="GL2" s="1" t="s">
        <v>136</v>
      </c>
      <c r="GM2" s="1" t="s">
        <v>137</v>
      </c>
      <c r="GN2" s="1" t="s">
        <v>138</v>
      </c>
      <c r="GO2" s="1" t="s">
        <v>139</v>
      </c>
      <c r="GP2" s="1" t="s">
        <v>140</v>
      </c>
      <c r="GQ2" s="1" t="s">
        <v>141</v>
      </c>
      <c r="GR2" s="1" t="s">
        <v>142</v>
      </c>
      <c r="GS2" s="1" t="s">
        <v>143</v>
      </c>
      <c r="GT2" s="1" t="s">
        <v>144</v>
      </c>
    </row>
    <row r="3" spans="1:202" ht="164.25" customHeight="1">
      <c r="A3" s="2" t="s">
        <v>145</v>
      </c>
      <c r="B3" s="3" t="s">
        <v>146</v>
      </c>
      <c r="C3" s="3" t="s">
        <v>147</v>
      </c>
      <c r="D3" s="3" t="s">
        <v>148</v>
      </c>
      <c r="E3" s="3" t="s">
        <v>149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163</v>
      </c>
      <c r="T3" s="3" t="s">
        <v>164</v>
      </c>
      <c r="U3" s="3" t="s">
        <v>165</v>
      </c>
      <c r="V3" s="3" t="s">
        <v>166</v>
      </c>
      <c r="W3" s="3" t="s">
        <v>167</v>
      </c>
      <c r="X3" s="3" t="s">
        <v>168</v>
      </c>
      <c r="Y3" s="3" t="s">
        <v>169</v>
      </c>
      <c r="Z3" s="3" t="s">
        <v>170</v>
      </c>
      <c r="AA3" s="3" t="s">
        <v>171</v>
      </c>
      <c r="AB3" s="3" t="s">
        <v>172</v>
      </c>
      <c r="AC3" s="3" t="s">
        <v>173</v>
      </c>
      <c r="AD3" s="3" t="s">
        <v>174</v>
      </c>
      <c r="AE3" s="3" t="s">
        <v>175</v>
      </c>
      <c r="AF3" s="3" t="s">
        <v>176</v>
      </c>
      <c r="AG3" s="3" t="s">
        <v>177</v>
      </c>
      <c r="AH3" s="3" t="s">
        <v>178</v>
      </c>
      <c r="AI3" s="3" t="s">
        <v>179</v>
      </c>
      <c r="AJ3" s="3" t="s">
        <v>180</v>
      </c>
      <c r="AK3" s="3" t="s">
        <v>181</v>
      </c>
      <c r="AL3" s="3" t="s">
        <v>182</v>
      </c>
      <c r="AM3" s="3" t="s">
        <v>183</v>
      </c>
      <c r="AN3" s="3" t="s">
        <v>184</v>
      </c>
      <c r="AO3" s="3" t="s">
        <v>185</v>
      </c>
      <c r="AP3" s="3" t="s">
        <v>186</v>
      </c>
      <c r="AQ3" s="3" t="s">
        <v>187</v>
      </c>
      <c r="AR3" s="3" t="s">
        <v>188</v>
      </c>
      <c r="AS3" s="3" t="s">
        <v>189</v>
      </c>
      <c r="AT3" s="3" t="s">
        <v>190</v>
      </c>
      <c r="AU3" s="3" t="s">
        <v>191</v>
      </c>
      <c r="AV3" s="3" t="s">
        <v>192</v>
      </c>
      <c r="AW3" s="3" t="s">
        <v>193</v>
      </c>
      <c r="AY3" s="3" t="s">
        <v>194</v>
      </c>
      <c r="BA3" s="3" t="s">
        <v>195</v>
      </c>
      <c r="BB3" s="3" t="s">
        <v>196</v>
      </c>
      <c r="BC3" s="3" t="s">
        <v>197</v>
      </c>
      <c r="BD3" s="3" t="s">
        <v>198</v>
      </c>
      <c r="BE3" s="3" t="s">
        <v>199</v>
      </c>
      <c r="BF3" s="3" t="s">
        <v>200</v>
      </c>
      <c r="BH3" s="1" t="s">
        <v>201</v>
      </c>
      <c r="BI3" s="1" t="s">
        <v>202</v>
      </c>
      <c r="BJ3" s="1" t="s">
        <v>203</v>
      </c>
      <c r="BK3" s="1" t="s">
        <v>204</v>
      </c>
      <c r="BL3" s="1" t="s">
        <v>205</v>
      </c>
      <c r="BM3" s="1" t="s">
        <v>206</v>
      </c>
      <c r="BN3" s="1" t="s">
        <v>207</v>
      </c>
      <c r="BO3" s="1" t="s">
        <v>208</v>
      </c>
      <c r="BP3" s="1" t="s">
        <v>209</v>
      </c>
      <c r="BQ3" s="1" t="s">
        <v>210</v>
      </c>
      <c r="BR3" s="1" t="s">
        <v>211</v>
      </c>
      <c r="BS3" s="1" t="s">
        <v>212</v>
      </c>
      <c r="BT3" s="1" t="s">
        <v>213</v>
      </c>
      <c r="BU3" s="1" t="s">
        <v>214</v>
      </c>
      <c r="BV3" s="1" t="s">
        <v>215</v>
      </c>
      <c r="BW3" s="1" t="s">
        <v>216</v>
      </c>
      <c r="BX3" s="1" t="s">
        <v>217</v>
      </c>
      <c r="BY3" s="1" t="s">
        <v>218</v>
      </c>
      <c r="BZ3" s="1" t="s">
        <v>219</v>
      </c>
      <c r="CA3" s="1" t="s">
        <v>220</v>
      </c>
      <c r="CB3" s="1" t="s">
        <v>221</v>
      </c>
      <c r="CC3" s="1" t="s">
        <v>222</v>
      </c>
      <c r="CD3" s="1" t="s">
        <v>223</v>
      </c>
      <c r="CE3" s="1" t="s">
        <v>224</v>
      </c>
      <c r="CF3" s="1" t="s">
        <v>225</v>
      </c>
      <c r="CG3" s="1" t="s">
        <v>226</v>
      </c>
      <c r="CH3" s="1" t="s">
        <v>227</v>
      </c>
      <c r="CI3" s="1" t="s">
        <v>228</v>
      </c>
      <c r="CJ3" s="1" t="s">
        <v>229</v>
      </c>
      <c r="CK3" s="1" t="s">
        <v>230</v>
      </c>
      <c r="CL3" s="1" t="s">
        <v>231</v>
      </c>
      <c r="CM3" s="1" t="s">
        <v>232</v>
      </c>
      <c r="CN3" s="1" t="s">
        <v>233</v>
      </c>
      <c r="CO3" s="1" t="s">
        <v>234</v>
      </c>
      <c r="CP3" s="1" t="s">
        <v>235</v>
      </c>
      <c r="CQ3" s="1" t="s">
        <v>236</v>
      </c>
      <c r="CR3" s="1" t="s">
        <v>237</v>
      </c>
      <c r="CS3" s="1" t="s">
        <v>238</v>
      </c>
      <c r="CT3" s="1" t="s">
        <v>239</v>
      </c>
      <c r="CU3" s="1" t="s">
        <v>240</v>
      </c>
      <c r="CV3" s="1" t="s">
        <v>241</v>
      </c>
      <c r="CW3" s="1" t="s">
        <v>242</v>
      </c>
      <c r="CX3" s="1" t="s">
        <v>243</v>
      </c>
      <c r="CY3" s="1" t="s">
        <v>244</v>
      </c>
      <c r="CZ3" s="1" t="s">
        <v>245</v>
      </c>
      <c r="DA3" s="1" t="s">
        <v>246</v>
      </c>
      <c r="DB3" s="1" t="s">
        <v>247</v>
      </c>
      <c r="DC3" s="1" t="s">
        <v>248</v>
      </c>
      <c r="DD3" s="1" t="s">
        <v>249</v>
      </c>
      <c r="DE3" s="1" t="s">
        <v>250</v>
      </c>
      <c r="DF3" s="1" t="s">
        <v>251</v>
      </c>
      <c r="DG3" s="1" t="s">
        <v>252</v>
      </c>
      <c r="DH3" s="1" t="s">
        <v>253</v>
      </c>
      <c r="DI3" s="1" t="s">
        <v>254</v>
      </c>
      <c r="DJ3" s="1" t="s">
        <v>255</v>
      </c>
      <c r="DK3" s="1" t="s">
        <v>256</v>
      </c>
      <c r="DL3" s="1" t="s">
        <v>257</v>
      </c>
      <c r="DM3" s="1" t="s">
        <v>258</v>
      </c>
      <c r="DN3" s="1" t="s">
        <v>259</v>
      </c>
      <c r="DO3" s="1" t="s">
        <v>260</v>
      </c>
      <c r="DP3" s="1" t="s">
        <v>261</v>
      </c>
      <c r="DQ3" s="1" t="s">
        <v>262</v>
      </c>
      <c r="DR3" s="1" t="s">
        <v>263</v>
      </c>
      <c r="DS3" s="1" t="s">
        <v>264</v>
      </c>
      <c r="DT3" s="1" t="s">
        <v>265</v>
      </c>
      <c r="DU3" s="1" t="s">
        <v>266</v>
      </c>
      <c r="DV3" s="1" t="s">
        <v>267</v>
      </c>
      <c r="DW3" s="1" t="s">
        <v>268</v>
      </c>
      <c r="DX3" s="1" t="s">
        <v>269</v>
      </c>
      <c r="DY3" s="1" t="s">
        <v>270</v>
      </c>
      <c r="DZ3" s="1" t="s">
        <v>255</v>
      </c>
      <c r="EA3" s="1" t="s">
        <v>271</v>
      </c>
      <c r="EB3" s="1" t="s">
        <v>272</v>
      </c>
      <c r="EC3" s="1" t="s">
        <v>273</v>
      </c>
      <c r="ED3" s="1" t="s">
        <v>274</v>
      </c>
      <c r="EE3" s="1" t="s">
        <v>275</v>
      </c>
      <c r="EF3" s="1" t="s">
        <v>276</v>
      </c>
      <c r="EG3" s="1" t="s">
        <v>277</v>
      </c>
      <c r="EH3" s="1" t="s">
        <v>278</v>
      </c>
      <c r="EI3" s="1" t="s">
        <v>279</v>
      </c>
      <c r="EJ3" s="1" t="s">
        <v>280</v>
      </c>
      <c r="EK3" s="1" t="s">
        <v>281</v>
      </c>
      <c r="EL3" s="1" t="s">
        <v>282</v>
      </c>
      <c r="EM3" s="1" t="s">
        <v>283</v>
      </c>
      <c r="EN3" s="1" t="s">
        <v>284</v>
      </c>
      <c r="EO3" s="1" t="s">
        <v>285</v>
      </c>
      <c r="EP3" s="1" t="s">
        <v>286</v>
      </c>
      <c r="EQ3" s="1" t="s">
        <v>287</v>
      </c>
      <c r="ER3" s="1" t="s">
        <v>288</v>
      </c>
      <c r="ES3" s="1" t="s">
        <v>289</v>
      </c>
      <c r="ET3" s="1" t="s">
        <v>290</v>
      </c>
      <c r="EU3" s="1" t="s">
        <v>291</v>
      </c>
      <c r="EV3" s="1" t="s">
        <v>292</v>
      </c>
      <c r="EW3" s="1" t="s">
        <v>293</v>
      </c>
      <c r="EX3" s="1" t="s">
        <v>294</v>
      </c>
      <c r="EY3" s="1" t="s">
        <v>295</v>
      </c>
      <c r="EZ3" s="1" t="s">
        <v>296</v>
      </c>
      <c r="FA3" s="1" t="s">
        <v>297</v>
      </c>
      <c r="FB3" s="1" t="s">
        <v>298</v>
      </c>
      <c r="FC3" s="1" t="s">
        <v>299</v>
      </c>
      <c r="FD3" s="1" t="s">
        <v>300</v>
      </c>
      <c r="FE3" s="1" t="s">
        <v>301</v>
      </c>
      <c r="FF3" s="1" t="s">
        <v>302</v>
      </c>
      <c r="FG3" s="1" t="s">
        <v>303</v>
      </c>
      <c r="FH3" s="1" t="s">
        <v>304</v>
      </c>
      <c r="FI3" s="1" t="s">
        <v>305</v>
      </c>
      <c r="FJ3" s="1" t="s">
        <v>306</v>
      </c>
      <c r="FK3" s="1" t="s">
        <v>307</v>
      </c>
      <c r="FL3" s="1" t="s">
        <v>308</v>
      </c>
      <c r="FM3" s="1" t="s">
        <v>309</v>
      </c>
      <c r="FN3" s="1" t="s">
        <v>309</v>
      </c>
      <c r="FO3" s="1" t="s">
        <v>295</v>
      </c>
      <c r="FP3" s="1" t="s">
        <v>310</v>
      </c>
      <c r="FQ3" s="1" t="s">
        <v>311</v>
      </c>
      <c r="FR3" s="1" t="s">
        <v>312</v>
      </c>
      <c r="FS3" s="1" t="s">
        <v>313</v>
      </c>
      <c r="FT3" s="1" t="s">
        <v>314</v>
      </c>
      <c r="FU3" s="1" t="s">
        <v>315</v>
      </c>
      <c r="FV3" s="1" t="s">
        <v>316</v>
      </c>
      <c r="FW3" s="1" t="s">
        <v>317</v>
      </c>
      <c r="FX3" s="1" t="s">
        <v>318</v>
      </c>
      <c r="FY3" s="1" t="s">
        <v>319</v>
      </c>
      <c r="FZ3" s="1" t="s">
        <v>320</v>
      </c>
      <c r="GA3" s="1" t="s">
        <v>321</v>
      </c>
      <c r="GB3" s="1" t="s">
        <v>322</v>
      </c>
      <c r="GC3" s="1" t="s">
        <v>323</v>
      </c>
      <c r="GD3" s="1" t="s">
        <v>324</v>
      </c>
      <c r="GE3" s="1" t="s">
        <v>325</v>
      </c>
      <c r="GF3" s="1" t="s">
        <v>326</v>
      </c>
      <c r="GG3" s="1" t="s">
        <v>327</v>
      </c>
      <c r="GH3" s="1" t="s">
        <v>328</v>
      </c>
      <c r="GI3" s="1" t="s">
        <v>329</v>
      </c>
      <c r="GJ3" s="1" t="s">
        <v>330</v>
      </c>
      <c r="GK3" s="1" t="s">
        <v>331</v>
      </c>
      <c r="GL3" s="1" t="s">
        <v>332</v>
      </c>
      <c r="GM3" s="1" t="s">
        <v>333</v>
      </c>
      <c r="GN3" s="1" t="s">
        <v>310</v>
      </c>
      <c r="GO3" s="1" t="s">
        <v>334</v>
      </c>
      <c r="GP3" s="1" t="s">
        <v>335</v>
      </c>
      <c r="GQ3" s="1" t="s">
        <v>336</v>
      </c>
      <c r="GR3" s="1" t="s">
        <v>337</v>
      </c>
      <c r="GS3" s="1" t="s">
        <v>338</v>
      </c>
      <c r="GT3" s="1" t="s">
        <v>339</v>
      </c>
    </row>
    <row r="4" spans="1:202" ht="12" customHeight="1">
      <c r="A4" s="4" t="s">
        <v>340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6">
        <v>1</v>
      </c>
      <c r="S4" s="6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16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0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Y4" s="4">
        <v>1</v>
      </c>
    </row>
    <row r="5" spans="1:202" ht="12" customHeight="1">
      <c r="A5" s="8" t="s">
        <v>341</v>
      </c>
      <c r="B5" s="9">
        <f t="shared" ref="B5:AW5" si="0">SUMPRODUCT(B4,$AY4)</f>
        <v>1</v>
      </c>
      <c r="C5" s="9">
        <f t="shared" si="0"/>
        <v>1</v>
      </c>
      <c r="D5" s="9">
        <f t="shared" si="0"/>
        <v>1</v>
      </c>
      <c r="E5" s="9">
        <f t="shared" si="0"/>
        <v>1</v>
      </c>
      <c r="F5" s="9">
        <f t="shared" si="0"/>
        <v>1</v>
      </c>
      <c r="G5" s="9">
        <f t="shared" si="0"/>
        <v>1</v>
      </c>
      <c r="H5" s="9">
        <f t="shared" si="0"/>
        <v>1</v>
      </c>
      <c r="I5" s="9">
        <f t="shared" si="0"/>
        <v>1</v>
      </c>
      <c r="J5" s="9">
        <f t="shared" si="0"/>
        <v>1</v>
      </c>
      <c r="K5" s="9">
        <f t="shared" si="0"/>
        <v>0</v>
      </c>
      <c r="L5" s="9">
        <f t="shared" si="0"/>
        <v>1</v>
      </c>
      <c r="M5" s="9">
        <f t="shared" si="0"/>
        <v>1</v>
      </c>
      <c r="N5" s="9">
        <f t="shared" si="0"/>
        <v>1</v>
      </c>
      <c r="O5" s="9">
        <f t="shared" si="0"/>
        <v>1</v>
      </c>
      <c r="P5" s="9">
        <f t="shared" si="0"/>
        <v>1</v>
      </c>
      <c r="Q5" s="9">
        <f t="shared" si="0"/>
        <v>1</v>
      </c>
      <c r="R5" s="9">
        <f t="shared" si="0"/>
        <v>1</v>
      </c>
      <c r="S5" s="9">
        <f t="shared" si="0"/>
        <v>1</v>
      </c>
      <c r="T5" s="9">
        <f t="shared" si="0"/>
        <v>1</v>
      </c>
      <c r="U5" s="9">
        <f t="shared" si="0"/>
        <v>1</v>
      </c>
      <c r="V5" s="9">
        <f t="shared" si="0"/>
        <v>1</v>
      </c>
      <c r="W5" s="9">
        <f t="shared" si="0"/>
        <v>1</v>
      </c>
      <c r="X5" s="9">
        <f t="shared" si="0"/>
        <v>1</v>
      </c>
      <c r="Y5" s="9">
        <f t="shared" si="0"/>
        <v>1</v>
      </c>
      <c r="Z5" s="9">
        <f t="shared" si="0"/>
        <v>1</v>
      </c>
      <c r="AA5" s="9">
        <f t="shared" si="0"/>
        <v>1</v>
      </c>
      <c r="AB5" s="9">
        <f t="shared" si="0"/>
        <v>1</v>
      </c>
      <c r="AC5" s="9">
        <f t="shared" si="0"/>
        <v>1</v>
      </c>
      <c r="AD5" s="9">
        <f t="shared" si="0"/>
        <v>1</v>
      </c>
      <c r="AE5" s="9">
        <f t="shared" si="0"/>
        <v>1</v>
      </c>
      <c r="AF5" s="9">
        <f t="shared" si="0"/>
        <v>1</v>
      </c>
      <c r="AG5" s="9">
        <f t="shared" si="0"/>
        <v>1</v>
      </c>
      <c r="AH5" s="9">
        <f t="shared" si="0"/>
        <v>1</v>
      </c>
      <c r="AI5" s="9">
        <f t="shared" si="0"/>
        <v>1</v>
      </c>
      <c r="AJ5" s="9">
        <f t="shared" si="0"/>
        <v>1</v>
      </c>
      <c r="AK5" s="9">
        <f t="shared" si="0"/>
        <v>0</v>
      </c>
      <c r="AL5" s="9">
        <f t="shared" si="0"/>
        <v>1</v>
      </c>
      <c r="AM5" s="9">
        <f t="shared" si="0"/>
        <v>1</v>
      </c>
      <c r="AN5" s="9">
        <f t="shared" si="0"/>
        <v>1</v>
      </c>
      <c r="AO5" s="9">
        <f t="shared" si="0"/>
        <v>1</v>
      </c>
      <c r="AP5" s="9">
        <f t="shared" si="0"/>
        <v>1</v>
      </c>
      <c r="AQ5" s="9">
        <f t="shared" si="0"/>
        <v>1</v>
      </c>
      <c r="AR5" s="9">
        <f t="shared" si="0"/>
        <v>1</v>
      </c>
      <c r="AS5" s="9">
        <f t="shared" si="0"/>
        <v>1</v>
      </c>
      <c r="AT5" s="9">
        <f t="shared" si="0"/>
        <v>1</v>
      </c>
      <c r="AU5" s="9">
        <f t="shared" si="0"/>
        <v>1</v>
      </c>
      <c r="AV5" s="9">
        <f t="shared" si="0"/>
        <v>1</v>
      </c>
      <c r="AW5" s="9">
        <f t="shared" si="0"/>
        <v>1</v>
      </c>
      <c r="AY5" s="8">
        <f>SUM(AY4)</f>
        <v>1</v>
      </c>
      <c r="BA5" s="8">
        <f>SUM(BH5:CG5)/SUM(BH5:GT5)</f>
        <v>0</v>
      </c>
      <c r="BB5" s="8">
        <f>SUM(CH5:CM5)/SUM(BH5:GT5)</f>
        <v>0</v>
      </c>
      <c r="BC5" s="8">
        <f>SUM(CN5:CR5)/SUM(BH5:GT5)</f>
        <v>0</v>
      </c>
      <c r="BD5" s="8">
        <f>SUM(CS5:DL5)/SUM(BH5:GT5)</f>
        <v>0</v>
      </c>
      <c r="BE5" s="8">
        <f>SUM(DM5:FN5)/SUM(BH5:GT5)</f>
        <v>1</v>
      </c>
      <c r="BF5" s="8">
        <f>SUM(FO5:GT5)/SUM(BH5:GT5)</f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1</v>
      </c>
      <c r="DU5" s="8">
        <v>1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</row>
    <row r="6" spans="1:202" ht="12" customHeight="1">
      <c r="A6" s="4" t="s">
        <v>342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7"/>
      <c r="L6" s="5">
        <v>1</v>
      </c>
      <c r="M6" s="5">
        <v>1</v>
      </c>
      <c r="N6" s="5">
        <v>0</v>
      </c>
      <c r="O6" s="5">
        <v>0</v>
      </c>
      <c r="P6" s="5">
        <v>1</v>
      </c>
      <c r="Q6" s="5">
        <v>1</v>
      </c>
      <c r="R6" s="6">
        <v>0</v>
      </c>
      <c r="S6" s="7">
        <v>0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0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0</v>
      </c>
      <c r="AH6" s="7">
        <v>1</v>
      </c>
      <c r="AI6" s="7">
        <v>1</v>
      </c>
      <c r="AJ6" s="7">
        <v>1</v>
      </c>
      <c r="AK6" s="7" t="s">
        <v>352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Y6" s="4">
        <v>1</v>
      </c>
    </row>
    <row r="7" spans="1:202" ht="12" customHeight="1">
      <c r="A7" s="4" t="s">
        <v>343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7"/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6">
        <v>0</v>
      </c>
      <c r="S7" s="7">
        <v>1</v>
      </c>
      <c r="T7" s="7">
        <v>1</v>
      </c>
      <c r="U7" s="7">
        <v>0</v>
      </c>
      <c r="V7" s="7">
        <v>1</v>
      </c>
      <c r="W7" s="7">
        <v>1</v>
      </c>
      <c r="X7" s="7">
        <v>1</v>
      </c>
      <c r="Y7" s="7">
        <v>0</v>
      </c>
      <c r="Z7" s="7">
        <v>0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0</v>
      </c>
      <c r="AK7" s="7" t="s">
        <v>352</v>
      </c>
      <c r="AL7" s="7">
        <v>0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Y7" s="4">
        <v>1</v>
      </c>
    </row>
    <row r="8" spans="1:202" ht="12" customHeight="1">
      <c r="A8" s="4" t="s">
        <v>344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7"/>
      <c r="L8" s="5">
        <v>0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6">
        <v>0</v>
      </c>
      <c r="S8" s="7">
        <v>1</v>
      </c>
      <c r="T8" s="7">
        <v>1</v>
      </c>
      <c r="U8" s="7">
        <v>1</v>
      </c>
      <c r="V8" s="7">
        <v>0</v>
      </c>
      <c r="W8" s="7">
        <v>1</v>
      </c>
      <c r="X8" s="7">
        <v>0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 t="s">
        <v>352</v>
      </c>
      <c r="AL8" s="7">
        <v>0</v>
      </c>
      <c r="AM8" s="7">
        <v>1</v>
      </c>
      <c r="AN8" s="7">
        <v>1</v>
      </c>
      <c r="AO8" s="7">
        <v>0</v>
      </c>
      <c r="AP8" s="7">
        <v>1</v>
      </c>
      <c r="AQ8" s="7">
        <v>1</v>
      </c>
      <c r="AR8" s="7">
        <v>1</v>
      </c>
      <c r="AS8" s="7">
        <v>1</v>
      </c>
      <c r="AT8" s="7">
        <v>2</v>
      </c>
      <c r="AU8" s="7">
        <v>1</v>
      </c>
      <c r="AV8" s="7">
        <v>1</v>
      </c>
      <c r="AW8" s="7">
        <v>1</v>
      </c>
      <c r="AY8" s="4">
        <v>1</v>
      </c>
    </row>
    <row r="9" spans="1:202" ht="12" customHeight="1">
      <c r="A9" s="8" t="s">
        <v>345</v>
      </c>
      <c r="B9" s="9">
        <f t="shared" ref="B9:AW9" si="1">SUMPRODUCT(B6:B8,$AY6:$AY8)</f>
        <v>3</v>
      </c>
      <c r="C9" s="9">
        <f t="shared" si="1"/>
        <v>3</v>
      </c>
      <c r="D9" s="9">
        <f t="shared" si="1"/>
        <v>3</v>
      </c>
      <c r="E9" s="9">
        <f t="shared" si="1"/>
        <v>3</v>
      </c>
      <c r="F9" s="9">
        <f t="shared" si="1"/>
        <v>3</v>
      </c>
      <c r="G9" s="9">
        <f t="shared" si="1"/>
        <v>3</v>
      </c>
      <c r="H9" s="9">
        <f t="shared" si="1"/>
        <v>3</v>
      </c>
      <c r="I9" s="9">
        <f t="shared" si="1"/>
        <v>3</v>
      </c>
      <c r="J9" s="9">
        <f t="shared" si="1"/>
        <v>3</v>
      </c>
      <c r="K9" s="9">
        <f t="shared" si="1"/>
        <v>0</v>
      </c>
      <c r="L9" s="9">
        <f t="shared" si="1"/>
        <v>2</v>
      </c>
      <c r="M9" s="9">
        <f t="shared" si="1"/>
        <v>3</v>
      </c>
      <c r="N9" s="9">
        <f t="shared" si="1"/>
        <v>2</v>
      </c>
      <c r="O9" s="9">
        <f t="shared" si="1"/>
        <v>2</v>
      </c>
      <c r="P9" s="9">
        <f t="shared" si="1"/>
        <v>3</v>
      </c>
      <c r="Q9" s="9">
        <f t="shared" si="1"/>
        <v>3</v>
      </c>
      <c r="R9" s="9">
        <f t="shared" si="1"/>
        <v>0</v>
      </c>
      <c r="S9" s="9">
        <f t="shared" si="1"/>
        <v>2</v>
      </c>
      <c r="T9" s="9">
        <f t="shared" si="1"/>
        <v>3</v>
      </c>
      <c r="U9" s="9">
        <f t="shared" si="1"/>
        <v>2</v>
      </c>
      <c r="V9" s="9">
        <f t="shared" si="1"/>
        <v>2</v>
      </c>
      <c r="W9" s="9">
        <f t="shared" si="1"/>
        <v>3</v>
      </c>
      <c r="X9" s="9">
        <f t="shared" si="1"/>
        <v>2</v>
      </c>
      <c r="Y9" s="9">
        <f t="shared" si="1"/>
        <v>1</v>
      </c>
      <c r="Z9" s="9">
        <f t="shared" si="1"/>
        <v>2</v>
      </c>
      <c r="AA9" s="9">
        <f t="shared" si="1"/>
        <v>3</v>
      </c>
      <c r="AB9" s="9">
        <f t="shared" si="1"/>
        <v>3</v>
      </c>
      <c r="AC9" s="9">
        <f t="shared" si="1"/>
        <v>3</v>
      </c>
      <c r="AD9" s="9">
        <f t="shared" si="1"/>
        <v>3</v>
      </c>
      <c r="AE9" s="9">
        <f t="shared" si="1"/>
        <v>3</v>
      </c>
      <c r="AF9" s="9">
        <f t="shared" si="1"/>
        <v>3</v>
      </c>
      <c r="AG9" s="9">
        <f t="shared" si="1"/>
        <v>2</v>
      </c>
      <c r="AH9" s="9">
        <f t="shared" si="1"/>
        <v>3</v>
      </c>
      <c r="AI9" s="9">
        <f t="shared" si="1"/>
        <v>3</v>
      </c>
      <c r="AJ9" s="9">
        <f t="shared" si="1"/>
        <v>2</v>
      </c>
      <c r="AK9" s="9">
        <f t="shared" si="1"/>
        <v>0</v>
      </c>
      <c r="AL9" s="9">
        <f t="shared" si="1"/>
        <v>1</v>
      </c>
      <c r="AM9" s="9">
        <f t="shared" si="1"/>
        <v>3</v>
      </c>
      <c r="AN9" s="9">
        <f t="shared" si="1"/>
        <v>3</v>
      </c>
      <c r="AO9" s="9">
        <f t="shared" si="1"/>
        <v>2</v>
      </c>
      <c r="AP9" s="9">
        <f t="shared" si="1"/>
        <v>3</v>
      </c>
      <c r="AQ9" s="9">
        <f t="shared" si="1"/>
        <v>3</v>
      </c>
      <c r="AR9" s="9">
        <f t="shared" si="1"/>
        <v>3</v>
      </c>
      <c r="AS9" s="9">
        <f t="shared" si="1"/>
        <v>3</v>
      </c>
      <c r="AT9" s="9">
        <f t="shared" si="1"/>
        <v>4</v>
      </c>
      <c r="AU9" s="9">
        <f t="shared" si="1"/>
        <v>3</v>
      </c>
      <c r="AV9" s="9">
        <f t="shared" si="1"/>
        <v>3</v>
      </c>
      <c r="AW9" s="9">
        <f t="shared" si="1"/>
        <v>3</v>
      </c>
      <c r="AY9" s="8">
        <f>SUM(AY6:AY8)</f>
        <v>3</v>
      </c>
      <c r="BA9" s="8">
        <f>SUM(BH9:CG9)/SUM(BH9:GT9)</f>
        <v>0</v>
      </c>
      <c r="BB9" s="8">
        <f>SUM(CH9:CM9)/SUM(BH9:GT9)</f>
        <v>0</v>
      </c>
      <c r="BC9" s="8">
        <f>SUM(CN9:CR9)/SUM(BH9:GT9)</f>
        <v>0</v>
      </c>
      <c r="BD9" s="8">
        <f>SUM(CS9:DL9)/SUM(BH9:GT9)</f>
        <v>0</v>
      </c>
      <c r="BE9" s="8">
        <f>SUM(DM9:FN9)/SUM(BH9:GT9)</f>
        <v>1</v>
      </c>
      <c r="BF9" s="8">
        <f>SUM(FO9:GT9)/SUM(BH9:GT9)</f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1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</row>
    <row r="10" spans="1:202" ht="12" customHeight="1">
      <c r="A10" s="4" t="s">
        <v>346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1</v>
      </c>
      <c r="J10" s="5">
        <v>1</v>
      </c>
      <c r="K10" s="7"/>
      <c r="L10" s="5">
        <v>0</v>
      </c>
      <c r="M10" s="5">
        <v>0</v>
      </c>
      <c r="N10" s="5">
        <v>1</v>
      </c>
      <c r="O10" s="5">
        <v>1</v>
      </c>
      <c r="P10" s="5">
        <v>0.5</v>
      </c>
      <c r="Q10" s="5">
        <v>1</v>
      </c>
      <c r="R10" s="6">
        <v>0</v>
      </c>
      <c r="S10" s="7">
        <v>0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0</v>
      </c>
      <c r="AD10" s="7">
        <v>1</v>
      </c>
      <c r="AE10" s="7">
        <v>1</v>
      </c>
      <c r="AF10" s="7" t="s">
        <v>352</v>
      </c>
      <c r="AG10" s="7">
        <v>1</v>
      </c>
      <c r="AH10" s="7">
        <v>1</v>
      </c>
      <c r="AI10" s="7">
        <v>1</v>
      </c>
      <c r="AJ10" s="7">
        <v>1</v>
      </c>
      <c r="AK10" s="7" t="s">
        <v>352</v>
      </c>
      <c r="AL10" s="7">
        <v>0</v>
      </c>
      <c r="AM10" s="7">
        <v>1</v>
      </c>
      <c r="AN10" s="7">
        <v>1</v>
      </c>
      <c r="AO10" s="7">
        <v>0</v>
      </c>
      <c r="AP10" s="7">
        <v>1</v>
      </c>
      <c r="AQ10" s="7">
        <v>1</v>
      </c>
      <c r="AR10" s="7">
        <v>1</v>
      </c>
      <c r="AS10" s="7">
        <v>0</v>
      </c>
      <c r="AT10" s="7">
        <v>0</v>
      </c>
      <c r="AU10" s="7">
        <v>1</v>
      </c>
      <c r="AV10" s="7">
        <v>1</v>
      </c>
      <c r="AW10" s="7">
        <v>1</v>
      </c>
      <c r="AY10" s="4">
        <v>1</v>
      </c>
    </row>
    <row r="11" spans="1:202" ht="12" customHeight="1">
      <c r="A11" s="4" t="s">
        <v>347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7"/>
      <c r="L11" s="5">
        <v>0</v>
      </c>
      <c r="M11" s="5">
        <v>0</v>
      </c>
      <c r="N11" s="5">
        <v>1</v>
      </c>
      <c r="O11" s="5">
        <v>1</v>
      </c>
      <c r="P11" s="5">
        <v>0.5</v>
      </c>
      <c r="Q11" s="5">
        <v>1</v>
      </c>
      <c r="R11" s="6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1</v>
      </c>
      <c r="AF11" s="7" t="s">
        <v>352</v>
      </c>
      <c r="AG11" s="7">
        <v>1</v>
      </c>
      <c r="AH11" s="7">
        <v>1</v>
      </c>
      <c r="AI11" s="7">
        <v>1</v>
      </c>
      <c r="AJ11" s="7">
        <v>1</v>
      </c>
      <c r="AK11" s="7" t="s">
        <v>352</v>
      </c>
      <c r="AL11" s="7">
        <v>0</v>
      </c>
      <c r="AM11" s="7">
        <v>1</v>
      </c>
      <c r="AN11" s="7">
        <v>1</v>
      </c>
      <c r="AO11" s="7">
        <v>0</v>
      </c>
      <c r="AP11" s="7">
        <v>0</v>
      </c>
      <c r="AQ11" s="7">
        <v>1</v>
      </c>
      <c r="AR11" s="7">
        <v>1</v>
      </c>
      <c r="AS11" s="7">
        <v>0</v>
      </c>
      <c r="AT11" s="7">
        <v>0</v>
      </c>
      <c r="AU11" s="7">
        <v>1</v>
      </c>
      <c r="AV11" s="7">
        <v>1</v>
      </c>
      <c r="AW11" s="7">
        <v>1</v>
      </c>
      <c r="AY11" s="4">
        <v>1</v>
      </c>
    </row>
    <row r="12" spans="1:202" ht="12" customHeight="1">
      <c r="A12" s="4" t="s">
        <v>343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1</v>
      </c>
      <c r="J12" s="5">
        <v>1</v>
      </c>
      <c r="K12" s="7"/>
      <c r="L12" s="5">
        <v>0</v>
      </c>
      <c r="M12" s="5">
        <v>0</v>
      </c>
      <c r="N12" s="5">
        <v>1</v>
      </c>
      <c r="O12" s="5">
        <v>1</v>
      </c>
      <c r="P12" s="5">
        <v>0</v>
      </c>
      <c r="Q12" s="5">
        <v>1</v>
      </c>
      <c r="R12" s="6">
        <v>0</v>
      </c>
      <c r="S12" s="7">
        <v>0</v>
      </c>
      <c r="T12" s="7">
        <v>1</v>
      </c>
      <c r="U12" s="7">
        <v>0</v>
      </c>
      <c r="V12" s="7">
        <v>1</v>
      </c>
      <c r="W12" s="7">
        <v>1</v>
      </c>
      <c r="X12" s="7">
        <v>0.5</v>
      </c>
      <c r="Y12" s="7">
        <v>1</v>
      </c>
      <c r="Z12" s="7">
        <v>0</v>
      </c>
      <c r="AA12" s="7">
        <v>0</v>
      </c>
      <c r="AB12" s="7">
        <v>1</v>
      </c>
      <c r="AC12" s="7">
        <v>0</v>
      </c>
      <c r="AD12" s="7">
        <v>1</v>
      </c>
      <c r="AE12" s="7">
        <v>1</v>
      </c>
      <c r="AF12" s="7" t="s">
        <v>352</v>
      </c>
      <c r="AG12" s="7">
        <v>1</v>
      </c>
      <c r="AH12" s="7">
        <v>1</v>
      </c>
      <c r="AI12" s="7">
        <v>1</v>
      </c>
      <c r="AJ12" s="7">
        <v>0</v>
      </c>
      <c r="AK12" s="7" t="s">
        <v>352</v>
      </c>
      <c r="AL12" s="7">
        <v>0</v>
      </c>
      <c r="AM12" s="7">
        <v>1</v>
      </c>
      <c r="AN12" s="7">
        <v>1</v>
      </c>
      <c r="AO12" s="7">
        <v>0</v>
      </c>
      <c r="AP12" s="7">
        <v>1</v>
      </c>
      <c r="AQ12" s="7">
        <v>1</v>
      </c>
      <c r="AR12" s="7">
        <v>1</v>
      </c>
      <c r="AS12" s="7">
        <v>0</v>
      </c>
      <c r="AT12" s="7">
        <v>0</v>
      </c>
      <c r="AU12" s="7">
        <v>1</v>
      </c>
      <c r="AV12" s="7">
        <v>1</v>
      </c>
      <c r="AW12" s="7">
        <v>1</v>
      </c>
      <c r="AY12" s="4">
        <v>1</v>
      </c>
    </row>
    <row r="13" spans="1:202" ht="12" customHeight="1">
      <c r="A13" s="4" t="s">
        <v>344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7"/>
      <c r="L13" s="5">
        <v>0</v>
      </c>
      <c r="M13" s="5">
        <v>0</v>
      </c>
      <c r="N13" s="5">
        <v>1</v>
      </c>
      <c r="O13" s="5">
        <v>1</v>
      </c>
      <c r="P13" s="5">
        <v>0</v>
      </c>
      <c r="Q13" s="5">
        <v>1</v>
      </c>
      <c r="R13" s="6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0</v>
      </c>
      <c r="Y13" s="7">
        <v>0</v>
      </c>
      <c r="Z13" s="7">
        <v>1</v>
      </c>
      <c r="AA13" s="7">
        <v>0</v>
      </c>
      <c r="AB13" s="7">
        <v>1</v>
      </c>
      <c r="AC13" s="7">
        <v>0</v>
      </c>
      <c r="AD13" s="7">
        <v>1</v>
      </c>
      <c r="AE13" s="7">
        <v>1</v>
      </c>
      <c r="AF13" s="7" t="s">
        <v>352</v>
      </c>
      <c r="AG13" s="7">
        <v>1</v>
      </c>
      <c r="AH13" s="7">
        <v>1</v>
      </c>
      <c r="AI13" s="7">
        <v>1</v>
      </c>
      <c r="AJ13" s="7">
        <v>1</v>
      </c>
      <c r="AK13" s="7" t="s">
        <v>352</v>
      </c>
      <c r="AL13" s="7">
        <v>0</v>
      </c>
      <c r="AM13" s="7">
        <v>0</v>
      </c>
      <c r="AN13" s="7">
        <v>1</v>
      </c>
      <c r="AO13" s="7">
        <v>1</v>
      </c>
      <c r="AP13" s="7">
        <v>0</v>
      </c>
      <c r="AQ13" s="7">
        <v>1</v>
      </c>
      <c r="AR13" s="7" t="s">
        <v>352</v>
      </c>
      <c r="AS13" s="7">
        <v>0</v>
      </c>
      <c r="AT13" s="7">
        <v>0</v>
      </c>
      <c r="AU13" s="7">
        <v>1</v>
      </c>
      <c r="AV13" s="7">
        <v>1</v>
      </c>
      <c r="AW13" s="7">
        <v>1</v>
      </c>
      <c r="AY13" s="4">
        <v>1</v>
      </c>
    </row>
    <row r="14" spans="1:202" ht="12" customHeight="1">
      <c r="A14" s="8" t="s">
        <v>348</v>
      </c>
      <c r="B14" s="9">
        <f t="shared" ref="B14:AW14" si="2">SUMPRODUCT(B10:B13,$AY10:$AY13)</f>
        <v>4</v>
      </c>
      <c r="C14" s="9">
        <f t="shared" si="2"/>
        <v>4</v>
      </c>
      <c r="D14" s="9">
        <f t="shared" si="2"/>
        <v>4</v>
      </c>
      <c r="E14" s="9">
        <f t="shared" si="2"/>
        <v>4</v>
      </c>
      <c r="F14" s="9">
        <f t="shared" si="2"/>
        <v>4</v>
      </c>
      <c r="G14" s="9">
        <f t="shared" si="2"/>
        <v>2</v>
      </c>
      <c r="H14" s="9">
        <f t="shared" si="2"/>
        <v>3</v>
      </c>
      <c r="I14" s="9">
        <f t="shared" si="2"/>
        <v>4</v>
      </c>
      <c r="J14" s="9">
        <f t="shared" si="2"/>
        <v>4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9">
        <f t="shared" si="2"/>
        <v>4</v>
      </c>
      <c r="O14" s="9">
        <f t="shared" si="2"/>
        <v>4</v>
      </c>
      <c r="P14" s="9">
        <f t="shared" si="2"/>
        <v>1</v>
      </c>
      <c r="Q14" s="9">
        <f t="shared" si="2"/>
        <v>4</v>
      </c>
      <c r="R14" s="9">
        <f t="shared" si="2"/>
        <v>1</v>
      </c>
      <c r="S14" s="9">
        <f t="shared" si="2"/>
        <v>1</v>
      </c>
      <c r="T14" s="9">
        <f t="shared" si="2"/>
        <v>3</v>
      </c>
      <c r="U14" s="9">
        <f t="shared" si="2"/>
        <v>2</v>
      </c>
      <c r="V14" s="9">
        <f t="shared" si="2"/>
        <v>4</v>
      </c>
      <c r="W14" s="9">
        <f t="shared" si="2"/>
        <v>4</v>
      </c>
      <c r="X14" s="9">
        <f t="shared" si="2"/>
        <v>2.5</v>
      </c>
      <c r="Y14" s="9">
        <f t="shared" si="2"/>
        <v>2</v>
      </c>
      <c r="Z14" s="9">
        <f t="shared" si="2"/>
        <v>2</v>
      </c>
      <c r="AA14" s="9">
        <f t="shared" si="2"/>
        <v>1</v>
      </c>
      <c r="AB14" s="9">
        <f t="shared" si="2"/>
        <v>4</v>
      </c>
      <c r="AC14" s="9">
        <f t="shared" si="2"/>
        <v>0</v>
      </c>
      <c r="AD14" s="9">
        <f t="shared" si="2"/>
        <v>3</v>
      </c>
      <c r="AE14" s="9">
        <f t="shared" si="2"/>
        <v>4</v>
      </c>
      <c r="AF14" s="9">
        <f t="shared" si="2"/>
        <v>0</v>
      </c>
      <c r="AG14" s="9">
        <f t="shared" si="2"/>
        <v>4</v>
      </c>
      <c r="AH14" s="9">
        <f t="shared" si="2"/>
        <v>4</v>
      </c>
      <c r="AI14" s="9">
        <f t="shared" si="2"/>
        <v>4</v>
      </c>
      <c r="AJ14" s="9">
        <f t="shared" si="2"/>
        <v>3</v>
      </c>
      <c r="AK14" s="9">
        <f t="shared" si="2"/>
        <v>0</v>
      </c>
      <c r="AL14" s="9">
        <f t="shared" si="2"/>
        <v>0</v>
      </c>
      <c r="AM14" s="9">
        <f t="shared" si="2"/>
        <v>3</v>
      </c>
      <c r="AN14" s="9">
        <f t="shared" si="2"/>
        <v>4</v>
      </c>
      <c r="AO14" s="9">
        <f t="shared" si="2"/>
        <v>1</v>
      </c>
      <c r="AP14" s="9">
        <f t="shared" si="2"/>
        <v>2</v>
      </c>
      <c r="AQ14" s="9">
        <f t="shared" si="2"/>
        <v>4</v>
      </c>
      <c r="AR14" s="9">
        <f t="shared" si="2"/>
        <v>3</v>
      </c>
      <c r="AS14" s="9">
        <f t="shared" si="2"/>
        <v>0</v>
      </c>
      <c r="AT14" s="9">
        <f t="shared" si="2"/>
        <v>0</v>
      </c>
      <c r="AU14" s="9">
        <f t="shared" si="2"/>
        <v>4</v>
      </c>
      <c r="AV14" s="9">
        <f t="shared" si="2"/>
        <v>4</v>
      </c>
      <c r="AW14" s="9">
        <f t="shared" si="2"/>
        <v>4</v>
      </c>
      <c r="AY14" s="8">
        <f>SUM(AY10:AY13)</f>
        <v>4</v>
      </c>
      <c r="BA14" s="8">
        <f>SUM(BH14:CG14)/SUM(BH14:GT14)</f>
        <v>0.25</v>
      </c>
      <c r="BB14" s="8">
        <f>SUM(CH14:CM14)/SUM(BH14:GT14)</f>
        <v>0</v>
      </c>
      <c r="BC14" s="8">
        <f>SUM(CN14:CR14)/SUM(BH14:GT14)</f>
        <v>0</v>
      </c>
      <c r="BD14" s="8">
        <f>SUM(CS14:DL14)/SUM(BH14:GT14)</f>
        <v>0</v>
      </c>
      <c r="BE14" s="8">
        <f>SUM(DM14:FN14)/SUM(BH14:GT14)</f>
        <v>0.75</v>
      </c>
      <c r="BF14" s="8">
        <f>SUM(FO14:GT14)/SUM(BH14:GT14)</f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1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1</v>
      </c>
      <c r="DU14" s="8">
        <v>1</v>
      </c>
      <c r="DV14" s="8">
        <v>0</v>
      </c>
      <c r="DW14" s="8">
        <v>0</v>
      </c>
      <c r="DX14" s="8">
        <v>1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</row>
    <row r="15" spans="1:202" ht="12" customHeight="1">
      <c r="A15" s="4" t="s">
        <v>349</v>
      </c>
      <c r="B15" s="5">
        <v>0</v>
      </c>
      <c r="C15" s="5">
        <v>1</v>
      </c>
      <c r="D15" s="5">
        <v>1</v>
      </c>
      <c r="E15" s="5">
        <v>1</v>
      </c>
      <c r="F15" s="5">
        <v>1</v>
      </c>
      <c r="G15" s="5">
        <v>0.5</v>
      </c>
      <c r="H15" s="5">
        <v>0.5</v>
      </c>
      <c r="I15" s="5">
        <v>0.5</v>
      </c>
      <c r="J15" s="5">
        <v>1</v>
      </c>
      <c r="K15" s="7">
        <v>0</v>
      </c>
      <c r="L15" s="5">
        <v>1</v>
      </c>
      <c r="M15" s="5">
        <v>0</v>
      </c>
      <c r="N15" s="5">
        <v>0.5</v>
      </c>
      <c r="O15" s="5">
        <v>0</v>
      </c>
      <c r="P15" s="5">
        <v>0</v>
      </c>
      <c r="Q15" s="5">
        <v>1</v>
      </c>
      <c r="R15" s="6">
        <v>0</v>
      </c>
      <c r="S15" s="7">
        <v>0</v>
      </c>
      <c r="T15" s="7">
        <v>1</v>
      </c>
      <c r="U15" s="7">
        <v>0</v>
      </c>
      <c r="V15" s="7">
        <v>1</v>
      </c>
      <c r="W15" s="7">
        <v>1</v>
      </c>
      <c r="X15" s="7">
        <v>0</v>
      </c>
      <c r="Y15" s="7">
        <v>1</v>
      </c>
      <c r="Z15" s="7">
        <v>0</v>
      </c>
      <c r="AA15" s="7">
        <v>1</v>
      </c>
      <c r="AB15" s="7">
        <v>1</v>
      </c>
      <c r="AC15" s="7">
        <v>0</v>
      </c>
      <c r="AD15" s="7">
        <v>0</v>
      </c>
      <c r="AE15" s="7">
        <v>1</v>
      </c>
      <c r="AF15" s="7">
        <v>0</v>
      </c>
      <c r="AG15" s="7">
        <v>1</v>
      </c>
      <c r="AH15" s="7">
        <v>1</v>
      </c>
      <c r="AI15" s="7">
        <v>1</v>
      </c>
      <c r="AJ15" s="7">
        <v>0</v>
      </c>
      <c r="AK15" s="7">
        <v>0</v>
      </c>
      <c r="AL15" s="7">
        <v>0</v>
      </c>
      <c r="AM15" s="7">
        <v>1</v>
      </c>
      <c r="AN15" s="7">
        <v>0</v>
      </c>
      <c r="AO15" s="7">
        <v>1</v>
      </c>
      <c r="AP15" s="7">
        <v>1</v>
      </c>
      <c r="AQ15" s="7">
        <v>0</v>
      </c>
      <c r="AR15" s="7">
        <v>0</v>
      </c>
      <c r="AS15" s="7">
        <v>1</v>
      </c>
      <c r="AT15" s="7">
        <v>1</v>
      </c>
      <c r="AU15" s="7">
        <v>1</v>
      </c>
      <c r="AV15" s="7">
        <v>0</v>
      </c>
      <c r="AW15" s="7">
        <v>0</v>
      </c>
      <c r="AY15" s="4">
        <v>1</v>
      </c>
    </row>
    <row r="16" spans="1:202" ht="12" customHeight="1">
      <c r="A16" s="8" t="s">
        <v>350</v>
      </c>
      <c r="B16" s="9">
        <f t="shared" ref="B16:AW16" si="3">SUMPRODUCT(B15,$AY15)</f>
        <v>0</v>
      </c>
      <c r="C16" s="9">
        <f t="shared" si="3"/>
        <v>1</v>
      </c>
      <c r="D16" s="9">
        <f t="shared" si="3"/>
        <v>1</v>
      </c>
      <c r="E16" s="9">
        <f t="shared" si="3"/>
        <v>1</v>
      </c>
      <c r="F16" s="9">
        <f t="shared" si="3"/>
        <v>1</v>
      </c>
      <c r="G16" s="9">
        <f t="shared" si="3"/>
        <v>0.5</v>
      </c>
      <c r="H16" s="9">
        <f t="shared" si="3"/>
        <v>0.5</v>
      </c>
      <c r="I16" s="9">
        <f t="shared" si="3"/>
        <v>0.5</v>
      </c>
      <c r="J16" s="9">
        <f t="shared" si="3"/>
        <v>1</v>
      </c>
      <c r="K16" s="9">
        <f t="shared" si="3"/>
        <v>0</v>
      </c>
      <c r="L16" s="9">
        <f t="shared" si="3"/>
        <v>1</v>
      </c>
      <c r="M16" s="9">
        <f t="shared" si="3"/>
        <v>0</v>
      </c>
      <c r="N16" s="9">
        <f t="shared" si="3"/>
        <v>0.5</v>
      </c>
      <c r="O16" s="9">
        <f t="shared" si="3"/>
        <v>0</v>
      </c>
      <c r="P16" s="9">
        <f t="shared" si="3"/>
        <v>0</v>
      </c>
      <c r="Q16" s="9">
        <f t="shared" si="3"/>
        <v>1</v>
      </c>
      <c r="R16" s="9">
        <f t="shared" si="3"/>
        <v>0</v>
      </c>
      <c r="S16" s="9">
        <f t="shared" si="3"/>
        <v>0</v>
      </c>
      <c r="T16" s="9">
        <f t="shared" si="3"/>
        <v>1</v>
      </c>
      <c r="U16" s="9">
        <f t="shared" si="3"/>
        <v>0</v>
      </c>
      <c r="V16" s="9">
        <f t="shared" si="3"/>
        <v>1</v>
      </c>
      <c r="W16" s="9">
        <f t="shared" si="3"/>
        <v>1</v>
      </c>
      <c r="X16" s="9">
        <f t="shared" si="3"/>
        <v>0</v>
      </c>
      <c r="Y16" s="9">
        <f t="shared" si="3"/>
        <v>1</v>
      </c>
      <c r="Z16" s="9">
        <f t="shared" si="3"/>
        <v>0</v>
      </c>
      <c r="AA16" s="9">
        <f t="shared" si="3"/>
        <v>1</v>
      </c>
      <c r="AB16" s="9">
        <f t="shared" si="3"/>
        <v>1</v>
      </c>
      <c r="AC16" s="9">
        <f t="shared" si="3"/>
        <v>0</v>
      </c>
      <c r="AD16" s="9">
        <f t="shared" si="3"/>
        <v>0</v>
      </c>
      <c r="AE16" s="9">
        <f t="shared" si="3"/>
        <v>1</v>
      </c>
      <c r="AF16" s="9">
        <f t="shared" si="3"/>
        <v>0</v>
      </c>
      <c r="AG16" s="9">
        <f t="shared" si="3"/>
        <v>1</v>
      </c>
      <c r="AH16" s="9">
        <f t="shared" si="3"/>
        <v>1</v>
      </c>
      <c r="AI16" s="9">
        <f t="shared" si="3"/>
        <v>1</v>
      </c>
      <c r="AJ16" s="9">
        <f t="shared" si="3"/>
        <v>0</v>
      </c>
      <c r="AK16" s="9">
        <f t="shared" si="3"/>
        <v>0</v>
      </c>
      <c r="AL16" s="9">
        <f t="shared" si="3"/>
        <v>0</v>
      </c>
      <c r="AM16" s="9">
        <f t="shared" si="3"/>
        <v>1</v>
      </c>
      <c r="AN16" s="9">
        <f t="shared" si="3"/>
        <v>0</v>
      </c>
      <c r="AO16" s="9">
        <f t="shared" si="3"/>
        <v>1</v>
      </c>
      <c r="AP16" s="9">
        <f t="shared" si="3"/>
        <v>1</v>
      </c>
      <c r="AQ16" s="9">
        <f t="shared" si="3"/>
        <v>0</v>
      </c>
      <c r="AR16" s="9">
        <f t="shared" si="3"/>
        <v>0</v>
      </c>
      <c r="AS16" s="9">
        <f t="shared" si="3"/>
        <v>1</v>
      </c>
      <c r="AT16" s="9">
        <f t="shared" si="3"/>
        <v>1</v>
      </c>
      <c r="AU16" s="9">
        <f t="shared" si="3"/>
        <v>1</v>
      </c>
      <c r="AV16" s="9">
        <f t="shared" si="3"/>
        <v>0</v>
      </c>
      <c r="AW16" s="9">
        <f t="shared" si="3"/>
        <v>0</v>
      </c>
      <c r="AY16" s="8">
        <f>SUM(AY15)</f>
        <v>1</v>
      </c>
      <c r="BA16" s="8">
        <f>SUM(BH16:CG16)/SUM(BH16:GT16)</f>
        <v>0</v>
      </c>
      <c r="BB16" s="8">
        <f>SUM(CH16:CM16)/SUM(BH16:GT16)</f>
        <v>0</v>
      </c>
      <c r="BC16" s="8">
        <f>SUM(CN16:CR16)/SUM(BH16:GT16)</f>
        <v>0</v>
      </c>
      <c r="BD16" s="8">
        <f>SUM(CS16:DL16)/SUM(BH16:GT16)</f>
        <v>0</v>
      </c>
      <c r="BE16" s="8">
        <f>SUM(DM16:FN16)/SUM(BH16:GT16)</f>
        <v>1</v>
      </c>
      <c r="BF16" s="8">
        <f>SUM(FO16:GT16)/SUM(BH16:GT16)</f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1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</row>
    <row r="17" spans="1:202" ht="12" customHeight="1">
      <c r="A17" s="4" t="s">
        <v>351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 t="s">
        <v>352</v>
      </c>
      <c r="J17" s="5">
        <v>1</v>
      </c>
      <c r="K17" s="7"/>
      <c r="L17" s="5">
        <v>0</v>
      </c>
      <c r="M17" s="5">
        <v>1</v>
      </c>
      <c r="N17" s="5" t="s">
        <v>352</v>
      </c>
      <c r="O17" s="5">
        <v>0</v>
      </c>
      <c r="P17" s="5">
        <v>1</v>
      </c>
      <c r="Q17" s="5">
        <v>1</v>
      </c>
      <c r="R17" s="6">
        <v>0</v>
      </c>
      <c r="S17" s="6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0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 t="s">
        <v>352</v>
      </c>
      <c r="AG17" s="7">
        <v>1</v>
      </c>
      <c r="AH17" s="7">
        <v>1</v>
      </c>
      <c r="AI17" s="7">
        <v>1</v>
      </c>
      <c r="AJ17" s="7" t="s">
        <v>352</v>
      </c>
      <c r="AK17" s="7" t="s">
        <v>352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Y17" s="4">
        <v>1</v>
      </c>
    </row>
    <row r="18" spans="1:202" ht="12" customHeight="1">
      <c r="A18" s="4" t="s">
        <v>342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 t="s">
        <v>352</v>
      </c>
      <c r="J18" s="5">
        <v>1</v>
      </c>
      <c r="K18" s="7"/>
      <c r="L18" s="5">
        <v>0</v>
      </c>
      <c r="M18" s="5">
        <v>1</v>
      </c>
      <c r="N18" s="5" t="s">
        <v>352</v>
      </c>
      <c r="O18" s="5">
        <v>0</v>
      </c>
      <c r="P18" s="5">
        <v>0</v>
      </c>
      <c r="Q18" s="5">
        <v>1</v>
      </c>
      <c r="R18" s="6">
        <v>0</v>
      </c>
      <c r="S18" s="7">
        <v>0</v>
      </c>
      <c r="T18" s="7">
        <v>0</v>
      </c>
      <c r="U18" s="7">
        <v>0.5</v>
      </c>
      <c r="V18" s="7">
        <v>1</v>
      </c>
      <c r="W18" s="7">
        <v>1</v>
      </c>
      <c r="X18" s="7">
        <v>1</v>
      </c>
      <c r="Y18" s="7">
        <v>1</v>
      </c>
      <c r="Z18" s="7">
        <v>0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 t="s">
        <v>352</v>
      </c>
      <c r="AG18" s="7">
        <v>1</v>
      </c>
      <c r="AH18" s="7">
        <v>1</v>
      </c>
      <c r="AI18" s="7">
        <v>1</v>
      </c>
      <c r="AJ18" s="7" t="s">
        <v>352</v>
      </c>
      <c r="AK18" s="7" t="s">
        <v>352</v>
      </c>
      <c r="AL18" s="7">
        <v>0</v>
      </c>
      <c r="AM18" s="7">
        <v>0</v>
      </c>
      <c r="AN18" s="7">
        <v>0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Y18" s="4">
        <v>1</v>
      </c>
    </row>
    <row r="19" spans="1:202" ht="12" customHeight="1">
      <c r="A19" s="4" t="s">
        <v>343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 t="s">
        <v>352</v>
      </c>
      <c r="J19" s="5">
        <v>1</v>
      </c>
      <c r="K19" s="7"/>
      <c r="L19" s="5">
        <v>0</v>
      </c>
      <c r="M19" s="5">
        <v>1</v>
      </c>
      <c r="N19" s="5" t="s">
        <v>352</v>
      </c>
      <c r="O19" s="5">
        <v>0</v>
      </c>
      <c r="P19" s="5">
        <v>0</v>
      </c>
      <c r="Q19" s="5">
        <v>1</v>
      </c>
      <c r="R19" s="6">
        <v>0</v>
      </c>
      <c r="S19" s="7">
        <v>0</v>
      </c>
      <c r="T19" s="7">
        <v>1</v>
      </c>
      <c r="U19" s="7">
        <v>0.5</v>
      </c>
      <c r="V19" s="7">
        <v>1</v>
      </c>
      <c r="W19" s="7">
        <v>1</v>
      </c>
      <c r="X19" s="7">
        <v>1</v>
      </c>
      <c r="Y19" s="7">
        <v>1</v>
      </c>
      <c r="Z19" s="7">
        <v>0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 t="s">
        <v>352</v>
      </c>
      <c r="AG19" s="7">
        <v>1</v>
      </c>
      <c r="AH19" s="7">
        <v>1</v>
      </c>
      <c r="AI19" s="7">
        <v>1</v>
      </c>
      <c r="AJ19" s="7" t="s">
        <v>352</v>
      </c>
      <c r="AK19" s="7" t="s">
        <v>352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Y19" s="4">
        <v>1</v>
      </c>
    </row>
    <row r="20" spans="1:202" ht="12" customHeight="1">
      <c r="A20" s="4" t="s">
        <v>353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 t="s">
        <v>352</v>
      </c>
      <c r="J20" s="5">
        <v>1</v>
      </c>
      <c r="K20" s="7"/>
      <c r="L20" s="5">
        <v>0</v>
      </c>
      <c r="M20" s="5">
        <v>1</v>
      </c>
      <c r="N20" s="5" t="s">
        <v>352</v>
      </c>
      <c r="O20" s="5">
        <v>0</v>
      </c>
      <c r="P20" s="5">
        <v>0</v>
      </c>
      <c r="Q20" s="5">
        <v>1</v>
      </c>
      <c r="R20" s="6">
        <v>0</v>
      </c>
      <c r="S20" s="7">
        <v>0</v>
      </c>
      <c r="T20" s="7">
        <v>1</v>
      </c>
      <c r="U20" s="7">
        <v>0</v>
      </c>
      <c r="V20" s="7">
        <v>1</v>
      </c>
      <c r="W20" s="7">
        <v>1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1</v>
      </c>
      <c r="AE20" s="7">
        <v>1</v>
      </c>
      <c r="AF20" s="7" t="s">
        <v>352</v>
      </c>
      <c r="AG20" s="7">
        <v>1</v>
      </c>
      <c r="AH20" s="7">
        <v>1</v>
      </c>
      <c r="AI20" s="7">
        <v>1</v>
      </c>
      <c r="AJ20" s="7" t="s">
        <v>352</v>
      </c>
      <c r="AK20" s="7" t="s">
        <v>352</v>
      </c>
      <c r="AL20" s="7">
        <v>0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0</v>
      </c>
      <c r="AT20" s="7">
        <v>1</v>
      </c>
      <c r="AU20" s="7">
        <v>1</v>
      </c>
      <c r="AV20" s="7">
        <v>1</v>
      </c>
      <c r="AW20" s="7">
        <v>1</v>
      </c>
      <c r="AY20" s="4">
        <v>1</v>
      </c>
    </row>
    <row r="21" spans="1:202" ht="12" customHeight="1">
      <c r="A21" s="8" t="s">
        <v>354</v>
      </c>
      <c r="B21" s="9">
        <f t="shared" ref="B21:AW21" si="4">SUMPRODUCT(B17:B20,$AY17:$AY20)</f>
        <v>4</v>
      </c>
      <c r="C21" s="9">
        <f t="shared" si="4"/>
        <v>4</v>
      </c>
      <c r="D21" s="9">
        <f t="shared" si="4"/>
        <v>4</v>
      </c>
      <c r="E21" s="9">
        <f t="shared" si="4"/>
        <v>4</v>
      </c>
      <c r="F21" s="9">
        <f t="shared" si="4"/>
        <v>4</v>
      </c>
      <c r="G21" s="9">
        <f t="shared" si="4"/>
        <v>4</v>
      </c>
      <c r="H21" s="9">
        <f t="shared" si="4"/>
        <v>4</v>
      </c>
      <c r="I21" s="9">
        <f t="shared" si="4"/>
        <v>0</v>
      </c>
      <c r="J21" s="9">
        <f t="shared" si="4"/>
        <v>4</v>
      </c>
      <c r="K21" s="9">
        <f t="shared" si="4"/>
        <v>0</v>
      </c>
      <c r="L21" s="9">
        <f t="shared" si="4"/>
        <v>0</v>
      </c>
      <c r="M21" s="9">
        <f t="shared" si="4"/>
        <v>4</v>
      </c>
      <c r="N21" s="9">
        <f t="shared" si="4"/>
        <v>0</v>
      </c>
      <c r="O21" s="9">
        <f t="shared" si="4"/>
        <v>0</v>
      </c>
      <c r="P21" s="9">
        <f t="shared" si="4"/>
        <v>1</v>
      </c>
      <c r="Q21" s="9">
        <f t="shared" si="4"/>
        <v>4</v>
      </c>
      <c r="R21" s="9">
        <f t="shared" si="4"/>
        <v>0</v>
      </c>
      <c r="S21" s="9">
        <f t="shared" si="4"/>
        <v>1</v>
      </c>
      <c r="T21" s="9">
        <f t="shared" si="4"/>
        <v>3</v>
      </c>
      <c r="U21" s="9">
        <f t="shared" si="4"/>
        <v>2</v>
      </c>
      <c r="V21" s="9">
        <f t="shared" si="4"/>
        <v>4</v>
      </c>
      <c r="W21" s="9">
        <f t="shared" si="4"/>
        <v>4</v>
      </c>
      <c r="X21" s="9">
        <f t="shared" si="4"/>
        <v>3</v>
      </c>
      <c r="Y21" s="9">
        <f t="shared" si="4"/>
        <v>2</v>
      </c>
      <c r="Z21" s="9">
        <f t="shared" si="4"/>
        <v>1</v>
      </c>
      <c r="AA21" s="9">
        <f t="shared" si="4"/>
        <v>3</v>
      </c>
      <c r="AB21" s="9">
        <f t="shared" si="4"/>
        <v>4</v>
      </c>
      <c r="AC21" s="9">
        <f t="shared" si="4"/>
        <v>3</v>
      </c>
      <c r="AD21" s="9">
        <f t="shared" si="4"/>
        <v>4</v>
      </c>
      <c r="AE21" s="9">
        <f t="shared" si="4"/>
        <v>4</v>
      </c>
      <c r="AF21" s="9">
        <f t="shared" si="4"/>
        <v>0</v>
      </c>
      <c r="AG21" s="9">
        <f t="shared" si="4"/>
        <v>4</v>
      </c>
      <c r="AH21" s="9">
        <f t="shared" si="4"/>
        <v>4</v>
      </c>
      <c r="AI21" s="9">
        <f t="shared" si="4"/>
        <v>4</v>
      </c>
      <c r="AJ21" s="9">
        <f t="shared" si="4"/>
        <v>0</v>
      </c>
      <c r="AK21" s="9">
        <f t="shared" si="4"/>
        <v>0</v>
      </c>
      <c r="AL21" s="9">
        <f t="shared" si="4"/>
        <v>2</v>
      </c>
      <c r="AM21" s="9">
        <f t="shared" si="4"/>
        <v>3</v>
      </c>
      <c r="AN21" s="9">
        <f t="shared" si="4"/>
        <v>3</v>
      </c>
      <c r="AO21" s="9">
        <f t="shared" si="4"/>
        <v>4</v>
      </c>
      <c r="AP21" s="9">
        <f t="shared" si="4"/>
        <v>4</v>
      </c>
      <c r="AQ21" s="9">
        <f t="shared" si="4"/>
        <v>4</v>
      </c>
      <c r="AR21" s="9">
        <f t="shared" si="4"/>
        <v>4</v>
      </c>
      <c r="AS21" s="9">
        <f t="shared" si="4"/>
        <v>3</v>
      </c>
      <c r="AT21" s="9">
        <f t="shared" si="4"/>
        <v>4</v>
      </c>
      <c r="AU21" s="9">
        <f t="shared" si="4"/>
        <v>4</v>
      </c>
      <c r="AV21" s="9">
        <f t="shared" si="4"/>
        <v>4</v>
      </c>
      <c r="AW21" s="9">
        <f t="shared" si="4"/>
        <v>4</v>
      </c>
      <c r="AY21" s="8">
        <f>SUM(AY17:AY20)</f>
        <v>4</v>
      </c>
      <c r="BA21" s="8">
        <f>SUM(BH21:CG21)/SUM(BH21:GT21)</f>
        <v>0</v>
      </c>
      <c r="BB21" s="8">
        <f>SUM(CH21:CM21)/SUM(BH21:GT21)</f>
        <v>0</v>
      </c>
      <c r="BC21" s="8">
        <f>SUM(CN21:CR21)/SUM(BH21:GT21)</f>
        <v>0</v>
      </c>
      <c r="BD21" s="8">
        <f>SUM(CS21:DL21)/SUM(BH21:GT21)</f>
        <v>0</v>
      </c>
      <c r="BE21" s="8">
        <f>SUM(DM21:FN21)/SUM(BH21:GT21)</f>
        <v>1</v>
      </c>
      <c r="BF21" s="8">
        <f>SUM(FO21:GT21)/SUM(BH21:GT21)</f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1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</row>
    <row r="22" spans="1:202" ht="12" customHeight="1">
      <c r="A22" s="4" t="s">
        <v>355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1</v>
      </c>
      <c r="I22" s="5">
        <v>1</v>
      </c>
      <c r="J22" s="5">
        <v>0</v>
      </c>
      <c r="K22" s="7"/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6">
        <v>0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 t="s">
        <v>352</v>
      </c>
      <c r="AE22" s="7">
        <v>0</v>
      </c>
      <c r="AF22" s="7">
        <v>0</v>
      </c>
      <c r="AG22" s="7">
        <v>1</v>
      </c>
      <c r="AH22" s="7">
        <v>0</v>
      </c>
      <c r="AI22" s="7">
        <v>1</v>
      </c>
      <c r="AJ22" s="7">
        <v>0</v>
      </c>
      <c r="AK22" s="7" t="s">
        <v>352</v>
      </c>
      <c r="AL22" s="7">
        <v>0</v>
      </c>
      <c r="AM22" s="7">
        <v>0</v>
      </c>
      <c r="AN22" s="7">
        <v>0</v>
      </c>
      <c r="AO22" s="7">
        <v>1</v>
      </c>
      <c r="AP22" s="7">
        <v>1</v>
      </c>
      <c r="AQ22" s="7">
        <v>1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Y22" s="4">
        <v>1</v>
      </c>
    </row>
    <row r="23" spans="1:202" ht="12" customHeight="1">
      <c r="A23" s="4" t="s">
        <v>356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7"/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1</v>
      </c>
      <c r="R23" s="6">
        <v>0</v>
      </c>
      <c r="S23" s="7">
        <v>0</v>
      </c>
      <c r="T23" s="7">
        <v>1</v>
      </c>
      <c r="U23" s="7">
        <v>1</v>
      </c>
      <c r="V23" s="7">
        <v>1</v>
      </c>
      <c r="W23" s="7">
        <v>1</v>
      </c>
      <c r="X23" s="7">
        <v>0</v>
      </c>
      <c r="Y23" s="7">
        <v>1</v>
      </c>
      <c r="Z23" s="7">
        <v>1</v>
      </c>
      <c r="AA23" s="7">
        <v>0</v>
      </c>
      <c r="AB23" s="7">
        <v>1</v>
      </c>
      <c r="AC23" s="7">
        <v>0</v>
      </c>
      <c r="AD23" s="7" t="s">
        <v>352</v>
      </c>
      <c r="AE23" s="7">
        <v>0</v>
      </c>
      <c r="AF23" s="7">
        <v>0</v>
      </c>
      <c r="AG23" s="7">
        <v>1</v>
      </c>
      <c r="AH23" s="7">
        <v>0</v>
      </c>
      <c r="AI23" s="7">
        <v>1</v>
      </c>
      <c r="AJ23" s="7">
        <v>0</v>
      </c>
      <c r="AK23" s="7" t="s">
        <v>352</v>
      </c>
      <c r="AL23" s="7">
        <v>0</v>
      </c>
      <c r="AM23" s="7">
        <v>0</v>
      </c>
      <c r="AN23" s="7">
        <v>0</v>
      </c>
      <c r="AO23" s="7">
        <v>1</v>
      </c>
      <c r="AP23" s="7">
        <v>1</v>
      </c>
      <c r="AQ23" s="7">
        <v>1</v>
      </c>
      <c r="AR23" s="7">
        <v>0</v>
      </c>
      <c r="AS23" s="7">
        <v>1</v>
      </c>
      <c r="AT23" s="7">
        <v>1</v>
      </c>
      <c r="AU23" s="7">
        <v>1</v>
      </c>
      <c r="AV23" s="7">
        <v>1</v>
      </c>
      <c r="AW23" s="7">
        <v>0</v>
      </c>
      <c r="AY23" s="4">
        <v>1</v>
      </c>
    </row>
    <row r="24" spans="1:202" ht="12" customHeight="1">
      <c r="A24" s="4" t="s">
        <v>342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7"/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1</v>
      </c>
      <c r="R24" s="6">
        <v>0</v>
      </c>
      <c r="S24" s="7">
        <v>0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0</v>
      </c>
      <c r="AB24" s="7">
        <v>1</v>
      </c>
      <c r="AC24" s="7">
        <v>0</v>
      </c>
      <c r="AD24" s="7" t="s">
        <v>352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  <c r="AJ24" s="7">
        <v>1</v>
      </c>
      <c r="AK24" s="7" t="s">
        <v>352</v>
      </c>
      <c r="AL24" s="7">
        <v>1</v>
      </c>
      <c r="AM24" s="7">
        <v>1</v>
      </c>
      <c r="AN24" s="7">
        <v>0</v>
      </c>
      <c r="AO24" s="7">
        <v>1</v>
      </c>
      <c r="AP24" s="7">
        <v>1</v>
      </c>
      <c r="AQ24" s="7">
        <v>1</v>
      </c>
      <c r="AR24" s="7">
        <v>0</v>
      </c>
      <c r="AS24" s="7">
        <v>1</v>
      </c>
      <c r="AT24" s="7">
        <v>1</v>
      </c>
      <c r="AU24" s="7">
        <v>1</v>
      </c>
      <c r="AV24" s="7">
        <v>1</v>
      </c>
      <c r="AW24" s="7">
        <v>0</v>
      </c>
      <c r="AY24" s="4">
        <v>1</v>
      </c>
    </row>
    <row r="25" spans="1:202" ht="12" customHeight="1">
      <c r="A25" s="8" t="s">
        <v>357</v>
      </c>
      <c r="B25" s="9">
        <f t="shared" ref="B25:AW25" si="5">SUMPRODUCT(B22:B24,$AY22:$AY24)</f>
        <v>3</v>
      </c>
      <c r="C25" s="9">
        <f t="shared" si="5"/>
        <v>3</v>
      </c>
      <c r="D25" s="9">
        <f t="shared" si="5"/>
        <v>3</v>
      </c>
      <c r="E25" s="9">
        <f t="shared" si="5"/>
        <v>3</v>
      </c>
      <c r="F25" s="9">
        <f t="shared" si="5"/>
        <v>3</v>
      </c>
      <c r="G25" s="9">
        <f t="shared" si="5"/>
        <v>2</v>
      </c>
      <c r="H25" s="9">
        <f t="shared" si="5"/>
        <v>3</v>
      </c>
      <c r="I25" s="9">
        <f t="shared" si="5"/>
        <v>3</v>
      </c>
      <c r="J25" s="9">
        <f t="shared" si="5"/>
        <v>2</v>
      </c>
      <c r="K25" s="9">
        <f t="shared" si="5"/>
        <v>0</v>
      </c>
      <c r="L25" s="9">
        <f t="shared" si="5"/>
        <v>3</v>
      </c>
      <c r="M25" s="9">
        <f t="shared" si="5"/>
        <v>2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3</v>
      </c>
      <c r="R25" s="9">
        <f t="shared" si="5"/>
        <v>0</v>
      </c>
      <c r="S25" s="9">
        <f t="shared" si="5"/>
        <v>0</v>
      </c>
      <c r="T25" s="9">
        <f t="shared" si="5"/>
        <v>2</v>
      </c>
      <c r="U25" s="9">
        <f t="shared" si="5"/>
        <v>2</v>
      </c>
      <c r="V25" s="9">
        <f t="shared" si="5"/>
        <v>2</v>
      </c>
      <c r="W25" s="9">
        <f t="shared" si="5"/>
        <v>3</v>
      </c>
      <c r="X25" s="9">
        <f t="shared" si="5"/>
        <v>1</v>
      </c>
      <c r="Y25" s="9">
        <f t="shared" si="5"/>
        <v>3</v>
      </c>
      <c r="Z25" s="9">
        <f t="shared" si="5"/>
        <v>2</v>
      </c>
      <c r="AA25" s="9">
        <f t="shared" si="5"/>
        <v>0</v>
      </c>
      <c r="AB25" s="9">
        <f t="shared" si="5"/>
        <v>2</v>
      </c>
      <c r="AC25" s="9">
        <f t="shared" si="5"/>
        <v>0</v>
      </c>
      <c r="AD25" s="9">
        <f t="shared" si="5"/>
        <v>0</v>
      </c>
      <c r="AE25" s="9">
        <f t="shared" si="5"/>
        <v>0</v>
      </c>
      <c r="AF25" s="9">
        <f t="shared" si="5"/>
        <v>0</v>
      </c>
      <c r="AG25" s="9">
        <f t="shared" si="5"/>
        <v>2</v>
      </c>
      <c r="AH25" s="9">
        <f t="shared" si="5"/>
        <v>0</v>
      </c>
      <c r="AI25" s="9">
        <f t="shared" si="5"/>
        <v>3</v>
      </c>
      <c r="AJ25" s="9">
        <f t="shared" si="5"/>
        <v>1</v>
      </c>
      <c r="AK25" s="9">
        <f t="shared" si="5"/>
        <v>0</v>
      </c>
      <c r="AL25" s="9">
        <f t="shared" si="5"/>
        <v>1</v>
      </c>
      <c r="AM25" s="9">
        <f t="shared" si="5"/>
        <v>1</v>
      </c>
      <c r="AN25" s="9">
        <f t="shared" si="5"/>
        <v>0</v>
      </c>
      <c r="AO25" s="9">
        <f t="shared" si="5"/>
        <v>3</v>
      </c>
      <c r="AP25" s="9">
        <f t="shared" si="5"/>
        <v>3</v>
      </c>
      <c r="AQ25" s="9">
        <f t="shared" si="5"/>
        <v>3</v>
      </c>
      <c r="AR25" s="9">
        <f t="shared" si="5"/>
        <v>1</v>
      </c>
      <c r="AS25" s="9">
        <f t="shared" si="5"/>
        <v>2</v>
      </c>
      <c r="AT25" s="9">
        <f t="shared" si="5"/>
        <v>2</v>
      </c>
      <c r="AU25" s="9">
        <f t="shared" si="5"/>
        <v>2</v>
      </c>
      <c r="AV25" s="9">
        <f t="shared" si="5"/>
        <v>2</v>
      </c>
      <c r="AW25" s="9">
        <f t="shared" si="5"/>
        <v>0</v>
      </c>
      <c r="AY25" s="8">
        <f>SUM(AY22:AY24)</f>
        <v>3</v>
      </c>
      <c r="BA25" s="8">
        <f>SUM(BH25:CG25)/SUM(BH25:GT25)</f>
        <v>0</v>
      </c>
      <c r="BB25" s="8">
        <f>SUM(CH25:CM25)/SUM(BH25:GT25)</f>
        <v>0</v>
      </c>
      <c r="BC25" s="8">
        <f>SUM(CN25:CR25)/SUM(BH25:GT25)</f>
        <v>0</v>
      </c>
      <c r="BD25" s="8">
        <f>SUM(CS25:DL25)/SUM(BH25:GT25)</f>
        <v>0</v>
      </c>
      <c r="BE25" s="8">
        <f>SUM(DM25:FN25)/SUM(BH25:GT25)</f>
        <v>1</v>
      </c>
      <c r="BF25" s="8">
        <f>SUM(FO25:GT25)/SUM(BH25:GT25)</f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1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</row>
    <row r="26" spans="1:202" ht="12" customHeight="1">
      <c r="A26" s="4" t="s">
        <v>358</v>
      </c>
      <c r="B26" s="5">
        <v>0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7"/>
      <c r="L26" s="5">
        <v>1</v>
      </c>
      <c r="M26" s="5">
        <v>0.5</v>
      </c>
      <c r="N26" s="5">
        <v>0.5</v>
      </c>
      <c r="O26" s="5">
        <v>0</v>
      </c>
      <c r="P26" s="5">
        <v>0</v>
      </c>
      <c r="Q26" s="5">
        <v>1</v>
      </c>
      <c r="R26" s="6">
        <v>0</v>
      </c>
      <c r="S26" s="7">
        <v>0</v>
      </c>
      <c r="T26" s="7">
        <v>0.5</v>
      </c>
      <c r="U26" s="7">
        <v>1</v>
      </c>
      <c r="V26" s="7">
        <v>0</v>
      </c>
      <c r="W26" s="7">
        <v>1</v>
      </c>
      <c r="X26" s="7">
        <v>1</v>
      </c>
      <c r="Y26" s="7">
        <v>1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 t="s">
        <v>352</v>
      </c>
      <c r="AL26" s="7">
        <v>1</v>
      </c>
      <c r="AM26" s="7">
        <v>1</v>
      </c>
      <c r="AN26" s="7">
        <v>0</v>
      </c>
      <c r="AO26" s="7">
        <v>1</v>
      </c>
      <c r="AP26" s="7">
        <v>1</v>
      </c>
      <c r="AQ26" s="7">
        <v>0</v>
      </c>
      <c r="AR26" s="7">
        <v>0</v>
      </c>
      <c r="AS26" s="7">
        <v>1</v>
      </c>
      <c r="AT26" s="7">
        <v>1</v>
      </c>
      <c r="AU26" s="7">
        <v>0</v>
      </c>
      <c r="AV26" s="7">
        <v>1</v>
      </c>
      <c r="AW26" s="7">
        <v>0</v>
      </c>
      <c r="AY26" s="4">
        <v>1</v>
      </c>
    </row>
    <row r="27" spans="1:202" ht="12" customHeight="1">
      <c r="A27" s="4" t="s">
        <v>359</v>
      </c>
      <c r="B27" s="5">
        <v>0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7"/>
      <c r="L27" s="5">
        <v>1</v>
      </c>
      <c r="M27" s="5">
        <v>0.5</v>
      </c>
      <c r="N27" s="5">
        <v>1</v>
      </c>
      <c r="O27" s="5">
        <v>0</v>
      </c>
      <c r="P27" s="5">
        <v>0</v>
      </c>
      <c r="Q27" s="5">
        <v>1</v>
      </c>
      <c r="R27" s="6">
        <v>0</v>
      </c>
      <c r="S27" s="7">
        <v>0</v>
      </c>
      <c r="T27" s="7">
        <v>0.5</v>
      </c>
      <c r="U27" s="7">
        <v>1</v>
      </c>
      <c r="V27" s="7">
        <v>0</v>
      </c>
      <c r="W27" s="7">
        <v>1</v>
      </c>
      <c r="X27" s="7">
        <v>1</v>
      </c>
      <c r="Y27" s="7">
        <v>1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 t="s">
        <v>352</v>
      </c>
      <c r="AL27" s="7">
        <v>1</v>
      </c>
      <c r="AM27" s="7">
        <v>1</v>
      </c>
      <c r="AN27" s="7">
        <v>0</v>
      </c>
      <c r="AO27" s="7">
        <v>1</v>
      </c>
      <c r="AP27" s="7">
        <v>0</v>
      </c>
      <c r="AQ27" s="7">
        <v>0</v>
      </c>
      <c r="AR27" s="7">
        <v>0</v>
      </c>
      <c r="AS27" s="7">
        <v>1</v>
      </c>
      <c r="AT27" s="7">
        <v>1</v>
      </c>
      <c r="AU27" s="7">
        <v>0</v>
      </c>
      <c r="AV27" s="7">
        <v>1</v>
      </c>
      <c r="AW27" s="7">
        <v>0</v>
      </c>
      <c r="AY27" s="4">
        <v>1</v>
      </c>
    </row>
    <row r="28" spans="1:202" ht="12" customHeight="1">
      <c r="A28" s="8" t="s">
        <v>360</v>
      </c>
      <c r="B28" s="9">
        <f t="shared" ref="B28:AW28" si="6">SUMPRODUCT(B26:B27,$AY26:$AY27)</f>
        <v>0</v>
      </c>
      <c r="C28" s="9">
        <f t="shared" si="6"/>
        <v>0</v>
      </c>
      <c r="D28" s="9">
        <f t="shared" si="6"/>
        <v>2</v>
      </c>
      <c r="E28" s="9">
        <f t="shared" si="6"/>
        <v>2</v>
      </c>
      <c r="F28" s="9">
        <f t="shared" si="6"/>
        <v>2</v>
      </c>
      <c r="G28" s="9">
        <f t="shared" si="6"/>
        <v>2</v>
      </c>
      <c r="H28" s="9">
        <f t="shared" si="6"/>
        <v>2</v>
      </c>
      <c r="I28" s="9">
        <f t="shared" si="6"/>
        <v>2</v>
      </c>
      <c r="J28" s="9">
        <f t="shared" si="6"/>
        <v>2</v>
      </c>
      <c r="K28" s="9">
        <f t="shared" si="6"/>
        <v>0</v>
      </c>
      <c r="L28" s="9">
        <f t="shared" si="6"/>
        <v>2</v>
      </c>
      <c r="M28" s="9">
        <f t="shared" si="6"/>
        <v>1</v>
      </c>
      <c r="N28" s="9">
        <f t="shared" si="6"/>
        <v>1.5</v>
      </c>
      <c r="O28" s="9">
        <f t="shared" si="6"/>
        <v>0</v>
      </c>
      <c r="P28" s="9">
        <f t="shared" si="6"/>
        <v>0</v>
      </c>
      <c r="Q28" s="9">
        <f t="shared" si="6"/>
        <v>2</v>
      </c>
      <c r="R28" s="9">
        <f t="shared" si="6"/>
        <v>0</v>
      </c>
      <c r="S28" s="9">
        <f t="shared" si="6"/>
        <v>0</v>
      </c>
      <c r="T28" s="9">
        <f t="shared" si="6"/>
        <v>1</v>
      </c>
      <c r="U28" s="9">
        <f t="shared" si="6"/>
        <v>2</v>
      </c>
      <c r="V28" s="9">
        <f t="shared" si="6"/>
        <v>0</v>
      </c>
      <c r="W28" s="9">
        <f t="shared" si="6"/>
        <v>2</v>
      </c>
      <c r="X28" s="9">
        <f t="shared" si="6"/>
        <v>2</v>
      </c>
      <c r="Y28" s="9">
        <f t="shared" si="6"/>
        <v>2</v>
      </c>
      <c r="Z28" s="9">
        <f t="shared" si="6"/>
        <v>0</v>
      </c>
      <c r="AA28" s="9">
        <f t="shared" si="6"/>
        <v>0</v>
      </c>
      <c r="AB28" s="9">
        <f t="shared" si="6"/>
        <v>2</v>
      </c>
      <c r="AC28" s="9">
        <f t="shared" si="6"/>
        <v>0</v>
      </c>
      <c r="AD28" s="9">
        <f t="shared" si="6"/>
        <v>0</v>
      </c>
      <c r="AE28" s="9">
        <f t="shared" si="6"/>
        <v>2</v>
      </c>
      <c r="AF28" s="9">
        <f t="shared" si="6"/>
        <v>2</v>
      </c>
      <c r="AG28" s="9">
        <f t="shared" si="6"/>
        <v>2</v>
      </c>
      <c r="AH28" s="9">
        <f t="shared" si="6"/>
        <v>2</v>
      </c>
      <c r="AI28" s="9">
        <f t="shared" si="6"/>
        <v>2</v>
      </c>
      <c r="AJ28" s="9">
        <f t="shared" si="6"/>
        <v>2</v>
      </c>
      <c r="AK28" s="9">
        <f t="shared" si="6"/>
        <v>0</v>
      </c>
      <c r="AL28" s="9">
        <f t="shared" si="6"/>
        <v>2</v>
      </c>
      <c r="AM28" s="9">
        <f t="shared" si="6"/>
        <v>2</v>
      </c>
      <c r="AN28" s="9">
        <f t="shared" si="6"/>
        <v>0</v>
      </c>
      <c r="AO28" s="9">
        <f t="shared" si="6"/>
        <v>2</v>
      </c>
      <c r="AP28" s="9">
        <f t="shared" si="6"/>
        <v>1</v>
      </c>
      <c r="AQ28" s="9">
        <f t="shared" si="6"/>
        <v>0</v>
      </c>
      <c r="AR28" s="9">
        <f t="shared" si="6"/>
        <v>0</v>
      </c>
      <c r="AS28" s="9">
        <f t="shared" si="6"/>
        <v>2</v>
      </c>
      <c r="AT28" s="9">
        <f t="shared" si="6"/>
        <v>2</v>
      </c>
      <c r="AU28" s="9">
        <f t="shared" si="6"/>
        <v>0</v>
      </c>
      <c r="AV28" s="9">
        <f t="shared" si="6"/>
        <v>2</v>
      </c>
      <c r="AW28" s="9">
        <f t="shared" si="6"/>
        <v>0</v>
      </c>
      <c r="AY28" s="8">
        <f>SUM(AY26:AY27)</f>
        <v>2</v>
      </c>
      <c r="BA28" s="8">
        <f>SUM(BH28:CG28)/SUM(BH28:GT28)</f>
        <v>0</v>
      </c>
      <c r="BB28" s="8">
        <f>SUM(CH28:CM28)/SUM(BH28:GT28)</f>
        <v>0</v>
      </c>
      <c r="BC28" s="8">
        <f>SUM(CN28:CR28)/SUM(BH28:GT28)</f>
        <v>0</v>
      </c>
      <c r="BD28" s="8">
        <f>SUM(CS28:DL28)/SUM(BH28:GT28)</f>
        <v>0</v>
      </c>
      <c r="BE28" s="8">
        <f>SUM(DM28:FN28)/SUM(BH28:GT28)</f>
        <v>1</v>
      </c>
      <c r="BF28" s="8">
        <f>SUM(FO28:GT28)/SUM(BH28:GT28)</f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1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</row>
    <row r="29" spans="1:202" ht="12" customHeight="1">
      <c r="A29" s="4" t="s">
        <v>361</v>
      </c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Y29" s="4">
        <v>0</v>
      </c>
    </row>
    <row r="30" spans="1:202" ht="12" customHeight="1">
      <c r="A30" s="4" t="s">
        <v>361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Y30" s="4">
        <v>0</v>
      </c>
    </row>
    <row r="31" spans="1:202" ht="12" customHeight="1">
      <c r="A31" s="8" t="s">
        <v>362</v>
      </c>
      <c r="B31" s="9">
        <f t="shared" ref="B31:AW31" si="7">SUMPRODUCT(B29:B30,$AY29:$AY30)</f>
        <v>0</v>
      </c>
      <c r="C31" s="9">
        <f t="shared" si="7"/>
        <v>0</v>
      </c>
      <c r="D31" s="9">
        <f t="shared" si="7"/>
        <v>0</v>
      </c>
      <c r="E31" s="9">
        <f t="shared" si="7"/>
        <v>0</v>
      </c>
      <c r="F31" s="9">
        <f t="shared" si="7"/>
        <v>0</v>
      </c>
      <c r="G31" s="9">
        <f t="shared" si="7"/>
        <v>0</v>
      </c>
      <c r="H31" s="9">
        <f t="shared" si="7"/>
        <v>0</v>
      </c>
      <c r="I31" s="9">
        <f t="shared" si="7"/>
        <v>0</v>
      </c>
      <c r="J31" s="9">
        <f t="shared" si="7"/>
        <v>0</v>
      </c>
      <c r="K31" s="9">
        <f t="shared" si="7"/>
        <v>0</v>
      </c>
      <c r="L31" s="9">
        <f t="shared" si="7"/>
        <v>0</v>
      </c>
      <c r="M31" s="9">
        <f t="shared" si="7"/>
        <v>0</v>
      </c>
      <c r="N31" s="9">
        <f t="shared" si="7"/>
        <v>0</v>
      </c>
      <c r="O31" s="9">
        <f t="shared" si="7"/>
        <v>0</v>
      </c>
      <c r="P31" s="9">
        <f t="shared" si="7"/>
        <v>0</v>
      </c>
      <c r="Q31" s="9">
        <f t="shared" si="7"/>
        <v>0</v>
      </c>
      <c r="R31" s="9">
        <f t="shared" si="7"/>
        <v>0</v>
      </c>
      <c r="S31" s="9">
        <f t="shared" si="7"/>
        <v>0</v>
      </c>
      <c r="T31" s="9">
        <f t="shared" si="7"/>
        <v>0</v>
      </c>
      <c r="U31" s="9">
        <f t="shared" si="7"/>
        <v>0</v>
      </c>
      <c r="V31" s="9">
        <f t="shared" si="7"/>
        <v>0</v>
      </c>
      <c r="W31" s="9">
        <f t="shared" si="7"/>
        <v>0</v>
      </c>
      <c r="X31" s="9">
        <f t="shared" si="7"/>
        <v>0</v>
      </c>
      <c r="Y31" s="9">
        <f t="shared" si="7"/>
        <v>0</v>
      </c>
      <c r="Z31" s="9">
        <f t="shared" si="7"/>
        <v>0</v>
      </c>
      <c r="AA31" s="9">
        <f t="shared" si="7"/>
        <v>0</v>
      </c>
      <c r="AB31" s="9">
        <f t="shared" si="7"/>
        <v>0</v>
      </c>
      <c r="AC31" s="9">
        <f t="shared" si="7"/>
        <v>0</v>
      </c>
      <c r="AD31" s="9">
        <f t="shared" si="7"/>
        <v>0</v>
      </c>
      <c r="AE31" s="9">
        <f t="shared" si="7"/>
        <v>0</v>
      </c>
      <c r="AF31" s="9">
        <f t="shared" si="7"/>
        <v>0</v>
      </c>
      <c r="AG31" s="9">
        <f t="shared" si="7"/>
        <v>0</v>
      </c>
      <c r="AH31" s="9">
        <f t="shared" si="7"/>
        <v>0</v>
      </c>
      <c r="AI31" s="9">
        <f t="shared" si="7"/>
        <v>0</v>
      </c>
      <c r="AJ31" s="9">
        <f t="shared" si="7"/>
        <v>0</v>
      </c>
      <c r="AK31" s="9">
        <f t="shared" si="7"/>
        <v>0</v>
      </c>
      <c r="AL31" s="9">
        <f t="shared" si="7"/>
        <v>0</v>
      </c>
      <c r="AM31" s="9">
        <f t="shared" si="7"/>
        <v>0</v>
      </c>
      <c r="AN31" s="9">
        <f t="shared" si="7"/>
        <v>0</v>
      </c>
      <c r="AO31" s="9">
        <f t="shared" si="7"/>
        <v>0</v>
      </c>
      <c r="AP31" s="9">
        <f t="shared" si="7"/>
        <v>0</v>
      </c>
      <c r="AQ31" s="9">
        <f t="shared" si="7"/>
        <v>0</v>
      </c>
      <c r="AR31" s="9">
        <f t="shared" si="7"/>
        <v>0</v>
      </c>
      <c r="AS31" s="9">
        <f t="shared" si="7"/>
        <v>0</v>
      </c>
      <c r="AT31" s="9">
        <f t="shared" si="7"/>
        <v>0</v>
      </c>
      <c r="AU31" s="9">
        <f t="shared" si="7"/>
        <v>0</v>
      </c>
      <c r="AV31" s="9">
        <f t="shared" si="7"/>
        <v>0</v>
      </c>
      <c r="AW31" s="9">
        <f t="shared" si="7"/>
        <v>0</v>
      </c>
      <c r="AY31" s="8">
        <f>SUM(AY29:AY30)</f>
        <v>0</v>
      </c>
      <c r="BA31" s="8">
        <f>SUM(BH31:CG31)/SUM(BH31:GT31)</f>
        <v>0</v>
      </c>
      <c r="BB31" s="8">
        <f>SUM(CH31:CM31)/SUM(BH31:GT31)</f>
        <v>0</v>
      </c>
      <c r="BC31" s="8">
        <f>SUM(CN31:CR31)/SUM(BH31:GT31)</f>
        <v>0</v>
      </c>
      <c r="BD31" s="8">
        <f>SUM(CS31:DL31)/SUM(BH31:GT31)</f>
        <v>0</v>
      </c>
      <c r="BE31" s="8">
        <f>SUM(DM31:FN31)/SUM(BH31:GT31)</f>
        <v>1</v>
      </c>
      <c r="BF31" s="8">
        <f>SUM(FO31:GT31)/SUM(BH31:GT31)</f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1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</row>
    <row r="32" spans="1:202" ht="12" customHeight="1">
      <c r="A32" s="4" t="s">
        <v>351</v>
      </c>
      <c r="B32" s="5">
        <v>1</v>
      </c>
      <c r="C32" s="5">
        <v>0.5</v>
      </c>
      <c r="D32" s="5">
        <v>0</v>
      </c>
      <c r="E32" s="5">
        <v>1</v>
      </c>
      <c r="F32" s="5">
        <v>1</v>
      </c>
      <c r="G32" s="5" t="s">
        <v>352</v>
      </c>
      <c r="H32" s="5">
        <v>0</v>
      </c>
      <c r="I32" s="5">
        <v>1</v>
      </c>
      <c r="J32" s="5">
        <v>1</v>
      </c>
      <c r="K32" s="7"/>
      <c r="L32" s="5">
        <v>1</v>
      </c>
      <c r="M32" s="5">
        <v>0</v>
      </c>
      <c r="N32" s="5" t="s">
        <v>352</v>
      </c>
      <c r="O32" s="5">
        <v>0</v>
      </c>
      <c r="P32" s="5">
        <v>1</v>
      </c>
      <c r="Q32" s="5">
        <v>1</v>
      </c>
      <c r="R32" s="6" t="s">
        <v>352</v>
      </c>
      <c r="S32" s="7">
        <v>0</v>
      </c>
      <c r="T32" s="7">
        <v>1</v>
      </c>
      <c r="U32" s="7" t="s">
        <v>352</v>
      </c>
      <c r="V32" s="7">
        <v>1</v>
      </c>
      <c r="W32" s="7">
        <v>1</v>
      </c>
      <c r="X32" s="7" t="s">
        <v>352</v>
      </c>
      <c r="Y32" s="7">
        <v>1</v>
      </c>
      <c r="Z32" s="7">
        <v>0</v>
      </c>
      <c r="AA32" s="7">
        <v>1</v>
      </c>
      <c r="AB32" s="7">
        <v>1</v>
      </c>
      <c r="AC32" s="7">
        <v>0</v>
      </c>
      <c r="AD32" s="7" t="s">
        <v>352</v>
      </c>
      <c r="AE32" s="7">
        <v>1</v>
      </c>
      <c r="AF32" s="7">
        <v>1</v>
      </c>
      <c r="AG32" s="7">
        <v>0</v>
      </c>
      <c r="AH32" s="7">
        <v>1</v>
      </c>
      <c r="AI32" s="7">
        <v>1</v>
      </c>
      <c r="AJ32" s="7">
        <v>1</v>
      </c>
      <c r="AK32" s="7" t="s">
        <v>352</v>
      </c>
      <c r="AL32" s="7">
        <v>1</v>
      </c>
      <c r="AM32" s="7">
        <v>0</v>
      </c>
      <c r="AN32" s="7">
        <v>1</v>
      </c>
      <c r="AO32" s="7">
        <v>1</v>
      </c>
      <c r="AP32" s="7">
        <v>1</v>
      </c>
      <c r="AQ32" s="7">
        <v>1</v>
      </c>
      <c r="AR32" s="7">
        <v>0</v>
      </c>
      <c r="AS32" s="7">
        <v>1</v>
      </c>
      <c r="AT32" s="7">
        <v>0</v>
      </c>
      <c r="AU32" s="7">
        <v>1</v>
      </c>
      <c r="AV32" s="7">
        <v>1</v>
      </c>
      <c r="AW32" s="7">
        <v>1</v>
      </c>
      <c r="AY32" s="4">
        <v>1</v>
      </c>
    </row>
    <row r="33" spans="1:202" ht="12" customHeight="1">
      <c r="A33" s="4" t="s">
        <v>342</v>
      </c>
      <c r="B33" s="5">
        <v>1</v>
      </c>
      <c r="C33" s="5">
        <v>1</v>
      </c>
      <c r="D33" s="5">
        <v>0</v>
      </c>
      <c r="E33" s="5">
        <v>1</v>
      </c>
      <c r="F33" s="5">
        <v>1</v>
      </c>
      <c r="G33" s="5" t="s">
        <v>352</v>
      </c>
      <c r="H33" s="5">
        <v>0</v>
      </c>
      <c r="I33" s="5">
        <v>1</v>
      </c>
      <c r="J33" s="5">
        <v>1</v>
      </c>
      <c r="K33" s="7"/>
      <c r="L33" s="5">
        <v>1</v>
      </c>
      <c r="M33" s="5">
        <v>0</v>
      </c>
      <c r="N33" s="5" t="s">
        <v>352</v>
      </c>
      <c r="O33" s="5">
        <v>0</v>
      </c>
      <c r="P33" s="5">
        <v>0</v>
      </c>
      <c r="Q33" s="5">
        <v>1</v>
      </c>
      <c r="R33" s="6" t="s">
        <v>352</v>
      </c>
      <c r="S33" s="7">
        <v>0</v>
      </c>
      <c r="T33" s="7">
        <v>0</v>
      </c>
      <c r="U33" s="7" t="s">
        <v>352</v>
      </c>
      <c r="V33" s="7">
        <v>1</v>
      </c>
      <c r="W33" s="7">
        <v>0</v>
      </c>
      <c r="X33" s="7" t="s">
        <v>352</v>
      </c>
      <c r="Y33" s="7">
        <v>0</v>
      </c>
      <c r="Z33" s="7">
        <v>0</v>
      </c>
      <c r="AA33" s="7">
        <v>1</v>
      </c>
      <c r="AB33" s="7">
        <v>1</v>
      </c>
      <c r="AC33" s="7">
        <v>0</v>
      </c>
      <c r="AD33" s="7" t="s">
        <v>352</v>
      </c>
      <c r="AE33" s="7">
        <v>0</v>
      </c>
      <c r="AF33" s="7">
        <v>0</v>
      </c>
      <c r="AG33" s="7">
        <v>1</v>
      </c>
      <c r="AH33" s="7">
        <v>1</v>
      </c>
      <c r="AI33" s="7">
        <v>1</v>
      </c>
      <c r="AJ33" s="7">
        <v>0</v>
      </c>
      <c r="AK33" s="7" t="s">
        <v>352</v>
      </c>
      <c r="AL33" s="7">
        <v>0</v>
      </c>
      <c r="AM33" s="7">
        <v>0</v>
      </c>
      <c r="AN33" s="7">
        <v>0</v>
      </c>
      <c r="AO33" s="7">
        <v>1</v>
      </c>
      <c r="AP33" s="7">
        <v>1</v>
      </c>
      <c r="AQ33" s="7">
        <v>1</v>
      </c>
      <c r="AR33" s="7">
        <v>0</v>
      </c>
      <c r="AS33" s="7">
        <v>0</v>
      </c>
      <c r="AT33" s="7">
        <v>0</v>
      </c>
      <c r="AU33" s="7">
        <v>1</v>
      </c>
      <c r="AV33" s="7">
        <v>1</v>
      </c>
      <c r="AW33" s="7">
        <v>0</v>
      </c>
      <c r="AY33" s="4">
        <v>1</v>
      </c>
    </row>
    <row r="34" spans="1:202" ht="12" customHeight="1">
      <c r="A34" s="4" t="s">
        <v>363</v>
      </c>
      <c r="B34" s="5">
        <v>1</v>
      </c>
      <c r="C34" s="5">
        <v>0.5</v>
      </c>
      <c r="D34" s="5">
        <v>0</v>
      </c>
      <c r="E34" s="5">
        <v>0.5</v>
      </c>
      <c r="F34" s="5">
        <v>1</v>
      </c>
      <c r="G34" s="5" t="s">
        <v>352</v>
      </c>
      <c r="H34" s="5">
        <v>0</v>
      </c>
      <c r="I34" s="5">
        <v>1</v>
      </c>
      <c r="J34" s="5">
        <v>0</v>
      </c>
      <c r="K34" s="7"/>
      <c r="L34" s="5">
        <v>1</v>
      </c>
      <c r="M34" s="5">
        <v>0</v>
      </c>
      <c r="N34" s="5" t="s">
        <v>352</v>
      </c>
      <c r="O34" s="5">
        <v>0</v>
      </c>
      <c r="P34" s="5">
        <v>0</v>
      </c>
      <c r="Q34" s="5">
        <v>1</v>
      </c>
      <c r="R34" s="6" t="s">
        <v>352</v>
      </c>
      <c r="S34" s="7">
        <v>0</v>
      </c>
      <c r="T34" s="7">
        <v>0</v>
      </c>
      <c r="U34" s="7" t="s">
        <v>352</v>
      </c>
      <c r="V34" s="7">
        <v>1</v>
      </c>
      <c r="W34" s="7">
        <v>0</v>
      </c>
      <c r="X34" s="7" t="s">
        <v>352</v>
      </c>
      <c r="Y34" s="7">
        <v>1</v>
      </c>
      <c r="Z34" s="7">
        <v>0</v>
      </c>
      <c r="AA34" s="7">
        <v>0</v>
      </c>
      <c r="AB34" s="7">
        <v>1</v>
      </c>
      <c r="AC34" s="7">
        <v>0</v>
      </c>
      <c r="AD34" s="7" t="s">
        <v>352</v>
      </c>
      <c r="AE34" s="7">
        <v>0</v>
      </c>
      <c r="AF34" s="7">
        <v>0</v>
      </c>
      <c r="AG34" s="7">
        <v>0</v>
      </c>
      <c r="AH34" s="7">
        <v>1</v>
      </c>
      <c r="AI34" s="7">
        <v>1</v>
      </c>
      <c r="AJ34" s="7">
        <v>0</v>
      </c>
      <c r="AK34" s="7" t="s">
        <v>352</v>
      </c>
      <c r="AL34" s="7">
        <v>0</v>
      </c>
      <c r="AM34" s="7">
        <v>0</v>
      </c>
      <c r="AN34" s="7">
        <v>0</v>
      </c>
      <c r="AO34" s="7">
        <v>1</v>
      </c>
      <c r="AP34" s="7">
        <v>1</v>
      </c>
      <c r="AQ34" s="7">
        <v>1</v>
      </c>
      <c r="AR34" s="7">
        <v>0</v>
      </c>
      <c r="AS34" s="7">
        <v>0</v>
      </c>
      <c r="AT34" s="7">
        <v>0</v>
      </c>
      <c r="AU34" s="7">
        <v>1</v>
      </c>
      <c r="AV34" s="7">
        <v>0</v>
      </c>
      <c r="AW34" s="7">
        <v>0</v>
      </c>
      <c r="AY34" s="4">
        <v>1</v>
      </c>
    </row>
    <row r="35" spans="1:202" ht="12" customHeight="1">
      <c r="A35" s="8" t="s">
        <v>364</v>
      </c>
      <c r="B35" s="9">
        <f t="shared" ref="B35:AW35" si="8">SUMPRODUCT(B32:B34,$AY32:$AY34)</f>
        <v>3</v>
      </c>
      <c r="C35" s="9">
        <f t="shared" si="8"/>
        <v>2</v>
      </c>
      <c r="D35" s="9">
        <f t="shared" si="8"/>
        <v>0</v>
      </c>
      <c r="E35" s="9">
        <f t="shared" si="8"/>
        <v>2.5</v>
      </c>
      <c r="F35" s="9">
        <f t="shared" si="8"/>
        <v>3</v>
      </c>
      <c r="G35" s="9">
        <f t="shared" si="8"/>
        <v>0</v>
      </c>
      <c r="H35" s="9">
        <f t="shared" si="8"/>
        <v>0</v>
      </c>
      <c r="I35" s="9">
        <f t="shared" si="8"/>
        <v>3</v>
      </c>
      <c r="J35" s="9">
        <f t="shared" si="8"/>
        <v>2</v>
      </c>
      <c r="K35" s="9">
        <f t="shared" si="8"/>
        <v>0</v>
      </c>
      <c r="L35" s="9">
        <f t="shared" si="8"/>
        <v>3</v>
      </c>
      <c r="M35" s="9">
        <f t="shared" si="8"/>
        <v>0</v>
      </c>
      <c r="N35" s="9">
        <f t="shared" si="8"/>
        <v>0</v>
      </c>
      <c r="O35" s="9">
        <f t="shared" si="8"/>
        <v>0</v>
      </c>
      <c r="P35" s="9">
        <f t="shared" si="8"/>
        <v>1</v>
      </c>
      <c r="Q35" s="9">
        <f t="shared" si="8"/>
        <v>3</v>
      </c>
      <c r="R35" s="9">
        <f t="shared" si="8"/>
        <v>0</v>
      </c>
      <c r="S35" s="9">
        <f t="shared" si="8"/>
        <v>0</v>
      </c>
      <c r="T35" s="9">
        <f t="shared" si="8"/>
        <v>1</v>
      </c>
      <c r="U35" s="9">
        <f t="shared" si="8"/>
        <v>0</v>
      </c>
      <c r="V35" s="9">
        <f t="shared" si="8"/>
        <v>3</v>
      </c>
      <c r="W35" s="9">
        <f t="shared" si="8"/>
        <v>1</v>
      </c>
      <c r="X35" s="9">
        <f t="shared" si="8"/>
        <v>0</v>
      </c>
      <c r="Y35" s="9">
        <f t="shared" si="8"/>
        <v>2</v>
      </c>
      <c r="Z35" s="9">
        <f t="shared" si="8"/>
        <v>0</v>
      </c>
      <c r="AA35" s="9">
        <f t="shared" si="8"/>
        <v>2</v>
      </c>
      <c r="AB35" s="9">
        <f t="shared" si="8"/>
        <v>3</v>
      </c>
      <c r="AC35" s="9">
        <f t="shared" si="8"/>
        <v>0</v>
      </c>
      <c r="AD35" s="9">
        <f t="shared" si="8"/>
        <v>0</v>
      </c>
      <c r="AE35" s="9">
        <f t="shared" si="8"/>
        <v>1</v>
      </c>
      <c r="AF35" s="9">
        <f t="shared" si="8"/>
        <v>1</v>
      </c>
      <c r="AG35" s="9">
        <f t="shared" si="8"/>
        <v>1</v>
      </c>
      <c r="AH35" s="9">
        <f t="shared" si="8"/>
        <v>3</v>
      </c>
      <c r="AI35" s="9">
        <f t="shared" si="8"/>
        <v>3</v>
      </c>
      <c r="AJ35" s="9">
        <f t="shared" si="8"/>
        <v>1</v>
      </c>
      <c r="AK35" s="9">
        <f t="shared" si="8"/>
        <v>0</v>
      </c>
      <c r="AL35" s="9">
        <f t="shared" si="8"/>
        <v>1</v>
      </c>
      <c r="AM35" s="9">
        <f t="shared" si="8"/>
        <v>0</v>
      </c>
      <c r="AN35" s="9">
        <f t="shared" si="8"/>
        <v>1</v>
      </c>
      <c r="AO35" s="9">
        <f t="shared" si="8"/>
        <v>3</v>
      </c>
      <c r="AP35" s="9">
        <f t="shared" si="8"/>
        <v>3</v>
      </c>
      <c r="AQ35" s="9">
        <f t="shared" si="8"/>
        <v>3</v>
      </c>
      <c r="AR35" s="9">
        <f t="shared" si="8"/>
        <v>0</v>
      </c>
      <c r="AS35" s="9">
        <f t="shared" si="8"/>
        <v>1</v>
      </c>
      <c r="AT35" s="9">
        <f t="shared" si="8"/>
        <v>0</v>
      </c>
      <c r="AU35" s="9">
        <f t="shared" si="8"/>
        <v>3</v>
      </c>
      <c r="AV35" s="9">
        <f t="shared" si="8"/>
        <v>2</v>
      </c>
      <c r="AW35" s="9">
        <f t="shared" si="8"/>
        <v>1</v>
      </c>
      <c r="AY35" s="8">
        <f>SUM(AY32:AY34)</f>
        <v>3</v>
      </c>
      <c r="BA35" s="8">
        <f>SUM(BH35:CG35)/SUM(BH35:GT35)</f>
        <v>0</v>
      </c>
      <c r="BB35" s="8">
        <f>SUM(CH35:CM35)/SUM(BH35:GT35)</f>
        <v>0</v>
      </c>
      <c r="BC35" s="8">
        <f>SUM(CN35:CR35)/SUM(BH35:GT35)</f>
        <v>0</v>
      </c>
      <c r="BD35" s="8">
        <f>SUM(CS35:DL35)/SUM(BH35:GT35)</f>
        <v>0</v>
      </c>
      <c r="BE35" s="8">
        <f>SUM(DM35:FN35)/SUM(BH35:GT35)</f>
        <v>1</v>
      </c>
      <c r="BF35" s="8">
        <f>SUM(FO35:GT35)/SUM(BH35:GT35)</f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1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</row>
    <row r="36" spans="1:202" ht="12" customHeight="1">
      <c r="A36" s="4" t="s">
        <v>365</v>
      </c>
      <c r="B36" s="5">
        <v>0</v>
      </c>
      <c r="C36" s="5">
        <v>0</v>
      </c>
      <c r="D36" s="5" t="s">
        <v>352</v>
      </c>
      <c r="E36" s="5">
        <v>0</v>
      </c>
      <c r="F36" s="5">
        <v>1</v>
      </c>
      <c r="G36" s="5" t="s">
        <v>352</v>
      </c>
      <c r="H36" s="5">
        <v>0</v>
      </c>
      <c r="I36" s="5">
        <v>1</v>
      </c>
      <c r="J36" s="5">
        <v>0</v>
      </c>
      <c r="K36" s="7"/>
      <c r="L36" s="5">
        <v>0</v>
      </c>
      <c r="M36" s="5" t="s">
        <v>352</v>
      </c>
      <c r="N36" s="5" t="s">
        <v>352</v>
      </c>
      <c r="O36" s="5">
        <v>0</v>
      </c>
      <c r="P36" s="5">
        <v>0</v>
      </c>
      <c r="Q36" s="5">
        <v>0</v>
      </c>
      <c r="R36" s="6" t="s">
        <v>352</v>
      </c>
      <c r="S36" s="7">
        <v>0</v>
      </c>
      <c r="T36" s="7" t="s">
        <v>352</v>
      </c>
      <c r="U36" s="7">
        <v>1</v>
      </c>
      <c r="V36" s="7">
        <v>0</v>
      </c>
      <c r="W36" s="7">
        <v>1</v>
      </c>
      <c r="X36" s="7">
        <v>0</v>
      </c>
      <c r="Y36" s="7" t="s">
        <v>352</v>
      </c>
      <c r="Z36" s="7">
        <v>0</v>
      </c>
      <c r="AA36" s="16" t="s">
        <v>352</v>
      </c>
      <c r="AB36" s="7" t="s">
        <v>352</v>
      </c>
      <c r="AC36" s="7">
        <v>0</v>
      </c>
      <c r="AD36" s="7" t="s">
        <v>352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  <c r="AJ36" s="7">
        <v>0</v>
      </c>
      <c r="AK36" s="7" t="s">
        <v>352</v>
      </c>
      <c r="AL36" s="7" t="s">
        <v>352</v>
      </c>
      <c r="AM36" s="7">
        <v>0</v>
      </c>
      <c r="AN36" s="7">
        <v>0</v>
      </c>
      <c r="AO36" s="7">
        <v>0</v>
      </c>
      <c r="AP36" s="7" t="s">
        <v>352</v>
      </c>
      <c r="AQ36" s="7">
        <v>1</v>
      </c>
      <c r="AR36" s="7" t="s">
        <v>352</v>
      </c>
      <c r="AS36" s="7">
        <v>1</v>
      </c>
      <c r="AT36" s="7">
        <v>0</v>
      </c>
      <c r="AU36" s="7">
        <v>0</v>
      </c>
      <c r="AV36" s="7">
        <v>0</v>
      </c>
      <c r="AW36" s="7" t="s">
        <v>352</v>
      </c>
      <c r="AY36" s="4">
        <v>1</v>
      </c>
    </row>
    <row r="37" spans="1:202" ht="12" customHeight="1">
      <c r="A37" s="4" t="s">
        <v>342</v>
      </c>
      <c r="B37" s="5">
        <v>1</v>
      </c>
      <c r="C37" s="5">
        <v>1</v>
      </c>
      <c r="D37" s="5" t="s">
        <v>352</v>
      </c>
      <c r="E37" s="5">
        <v>1</v>
      </c>
      <c r="F37" s="5">
        <v>1</v>
      </c>
      <c r="G37" s="5" t="s">
        <v>352</v>
      </c>
      <c r="H37" s="5">
        <v>0</v>
      </c>
      <c r="I37" s="5">
        <v>1</v>
      </c>
      <c r="J37" s="5">
        <v>1</v>
      </c>
      <c r="K37" s="7"/>
      <c r="L37" s="5">
        <v>1</v>
      </c>
      <c r="M37" s="5" t="s">
        <v>352</v>
      </c>
      <c r="N37" s="5" t="s">
        <v>352</v>
      </c>
      <c r="O37" s="5">
        <v>0</v>
      </c>
      <c r="P37" s="5">
        <v>0</v>
      </c>
      <c r="Q37" s="5">
        <v>0</v>
      </c>
      <c r="R37" s="6" t="s">
        <v>352</v>
      </c>
      <c r="S37" s="7">
        <v>0</v>
      </c>
      <c r="T37" s="7" t="s">
        <v>352</v>
      </c>
      <c r="U37" s="7">
        <v>1</v>
      </c>
      <c r="V37" s="7">
        <v>1</v>
      </c>
      <c r="W37" s="16">
        <v>1</v>
      </c>
      <c r="X37" s="7">
        <v>0</v>
      </c>
      <c r="Y37" s="7" t="s">
        <v>352</v>
      </c>
      <c r="Z37" s="7">
        <v>0</v>
      </c>
      <c r="AA37" s="7" t="s">
        <v>352</v>
      </c>
      <c r="AB37" s="7" t="s">
        <v>352</v>
      </c>
      <c r="AC37" s="7">
        <v>0</v>
      </c>
      <c r="AD37" s="7" t="s">
        <v>352</v>
      </c>
      <c r="AE37" s="7">
        <v>0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 t="s">
        <v>352</v>
      </c>
      <c r="AL37" s="7" t="s">
        <v>352</v>
      </c>
      <c r="AM37" s="7">
        <v>1</v>
      </c>
      <c r="AN37" s="7">
        <v>0.5</v>
      </c>
      <c r="AO37" s="7">
        <v>1</v>
      </c>
      <c r="AP37" s="7" t="s">
        <v>352</v>
      </c>
      <c r="AQ37" s="7">
        <v>1</v>
      </c>
      <c r="AR37" s="7" t="s">
        <v>352</v>
      </c>
      <c r="AS37" s="7">
        <v>1</v>
      </c>
      <c r="AT37" s="7">
        <v>1</v>
      </c>
      <c r="AU37" s="7">
        <v>0</v>
      </c>
      <c r="AV37" s="7">
        <v>1</v>
      </c>
      <c r="AW37" s="7" t="s">
        <v>352</v>
      </c>
      <c r="AY37" s="4">
        <v>1</v>
      </c>
    </row>
    <row r="38" spans="1:202" ht="12" customHeight="1">
      <c r="A38" s="4" t="s">
        <v>366</v>
      </c>
      <c r="B38" s="5">
        <v>0</v>
      </c>
      <c r="C38" s="5">
        <v>0</v>
      </c>
      <c r="D38" s="5" t="s">
        <v>352</v>
      </c>
      <c r="E38" s="5">
        <v>0</v>
      </c>
      <c r="F38" s="5">
        <v>1</v>
      </c>
      <c r="G38" s="5" t="s">
        <v>352</v>
      </c>
      <c r="H38" s="5">
        <v>0</v>
      </c>
      <c r="I38" s="5">
        <v>1</v>
      </c>
      <c r="J38" s="5">
        <v>0</v>
      </c>
      <c r="K38" s="7"/>
      <c r="L38" s="5">
        <v>1</v>
      </c>
      <c r="M38" s="5" t="s">
        <v>352</v>
      </c>
      <c r="N38" s="5" t="s">
        <v>352</v>
      </c>
      <c r="O38" s="5">
        <v>0</v>
      </c>
      <c r="P38" s="5">
        <v>0</v>
      </c>
      <c r="Q38" s="5">
        <v>0</v>
      </c>
      <c r="R38" s="6" t="s">
        <v>352</v>
      </c>
      <c r="S38" s="7">
        <v>0</v>
      </c>
      <c r="T38" s="7" t="s">
        <v>352</v>
      </c>
      <c r="U38" s="7">
        <v>1</v>
      </c>
      <c r="V38" s="7">
        <v>0</v>
      </c>
      <c r="W38" s="7">
        <v>0</v>
      </c>
      <c r="X38" s="7">
        <v>0</v>
      </c>
      <c r="Y38" s="7" t="s">
        <v>352</v>
      </c>
      <c r="Z38" s="7">
        <v>0</v>
      </c>
      <c r="AA38" s="7" t="s">
        <v>352</v>
      </c>
      <c r="AB38" s="7" t="s">
        <v>352</v>
      </c>
      <c r="AC38" s="7">
        <v>0</v>
      </c>
      <c r="AD38" s="7" t="s">
        <v>352</v>
      </c>
      <c r="AE38" s="7">
        <v>1</v>
      </c>
      <c r="AF38" s="7">
        <v>1</v>
      </c>
      <c r="AG38" s="7">
        <v>0</v>
      </c>
      <c r="AH38" s="7">
        <v>0</v>
      </c>
      <c r="AI38" s="7">
        <v>1</v>
      </c>
      <c r="AJ38" s="7">
        <v>0</v>
      </c>
      <c r="AK38" s="7" t="s">
        <v>352</v>
      </c>
      <c r="AL38" s="7" t="s">
        <v>352</v>
      </c>
      <c r="AM38" s="7">
        <v>1</v>
      </c>
      <c r="AN38" s="7">
        <v>0</v>
      </c>
      <c r="AO38" s="7">
        <v>1</v>
      </c>
      <c r="AP38" s="7" t="s">
        <v>352</v>
      </c>
      <c r="AQ38" s="7">
        <v>1</v>
      </c>
      <c r="AR38" s="7" t="s">
        <v>352</v>
      </c>
      <c r="AS38" s="7">
        <v>0</v>
      </c>
      <c r="AT38" s="7">
        <v>0</v>
      </c>
      <c r="AU38" s="7">
        <v>0</v>
      </c>
      <c r="AV38" s="7">
        <v>0</v>
      </c>
      <c r="AW38" s="7" t="s">
        <v>352</v>
      </c>
      <c r="AY38" s="4">
        <v>1</v>
      </c>
    </row>
    <row r="39" spans="1:202" ht="12" customHeight="1">
      <c r="A39" s="4" t="s">
        <v>367</v>
      </c>
      <c r="B39" s="5">
        <v>1</v>
      </c>
      <c r="C39" s="5">
        <v>1</v>
      </c>
      <c r="D39" s="5" t="s">
        <v>352</v>
      </c>
      <c r="E39" s="5">
        <v>1</v>
      </c>
      <c r="F39" s="5">
        <v>1</v>
      </c>
      <c r="G39" s="5" t="s">
        <v>352</v>
      </c>
      <c r="H39" s="5">
        <v>0</v>
      </c>
      <c r="I39" s="5">
        <v>1</v>
      </c>
      <c r="J39" s="5">
        <v>0</v>
      </c>
      <c r="K39" s="7"/>
      <c r="L39" s="5">
        <v>1</v>
      </c>
      <c r="M39" s="5" t="s">
        <v>352</v>
      </c>
      <c r="N39" s="5" t="s">
        <v>352</v>
      </c>
      <c r="O39" s="5">
        <v>0</v>
      </c>
      <c r="P39" s="5">
        <v>0.5</v>
      </c>
      <c r="Q39" s="5">
        <v>0</v>
      </c>
      <c r="R39" s="6" t="s">
        <v>352</v>
      </c>
      <c r="S39" s="7">
        <v>0</v>
      </c>
      <c r="T39" s="7" t="s">
        <v>352</v>
      </c>
      <c r="U39" s="7">
        <v>1</v>
      </c>
      <c r="V39" s="7">
        <v>1</v>
      </c>
      <c r="W39" s="7">
        <v>0</v>
      </c>
      <c r="X39" s="7">
        <v>0</v>
      </c>
      <c r="Y39" s="7" t="s">
        <v>352</v>
      </c>
      <c r="Z39" s="7">
        <v>0</v>
      </c>
      <c r="AA39" s="7" t="s">
        <v>352</v>
      </c>
      <c r="AB39" s="7" t="s">
        <v>352</v>
      </c>
      <c r="AC39" s="7">
        <v>0</v>
      </c>
      <c r="AD39" s="7" t="s">
        <v>352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  <c r="AJ39" s="7">
        <v>1</v>
      </c>
      <c r="AK39" s="7" t="s">
        <v>352</v>
      </c>
      <c r="AL39" s="7" t="s">
        <v>352</v>
      </c>
      <c r="AM39" s="7">
        <v>0.5</v>
      </c>
      <c r="AN39" s="7">
        <v>0.5</v>
      </c>
      <c r="AO39" s="7">
        <v>1</v>
      </c>
      <c r="AP39" s="7" t="s">
        <v>352</v>
      </c>
      <c r="AQ39" s="7">
        <v>1</v>
      </c>
      <c r="AR39" s="7" t="s">
        <v>352</v>
      </c>
      <c r="AS39" s="7">
        <v>1</v>
      </c>
      <c r="AT39" s="7">
        <v>0</v>
      </c>
      <c r="AU39" s="7">
        <v>0</v>
      </c>
      <c r="AV39" s="7">
        <v>0</v>
      </c>
      <c r="AW39" s="7" t="s">
        <v>352</v>
      </c>
      <c r="AY39" s="4">
        <v>1</v>
      </c>
    </row>
    <row r="40" spans="1:202" ht="12" customHeight="1">
      <c r="A40" s="8" t="s">
        <v>368</v>
      </c>
      <c r="B40" s="9">
        <f t="shared" ref="B40:AW40" si="9">SUMPRODUCT(B36:B39,$AY36:$AY39)</f>
        <v>2</v>
      </c>
      <c r="C40" s="9">
        <f t="shared" si="9"/>
        <v>2</v>
      </c>
      <c r="D40" s="9">
        <f t="shared" si="9"/>
        <v>0</v>
      </c>
      <c r="E40" s="9">
        <f t="shared" si="9"/>
        <v>2</v>
      </c>
      <c r="F40" s="9">
        <f t="shared" si="9"/>
        <v>4</v>
      </c>
      <c r="G40" s="9">
        <f t="shared" si="9"/>
        <v>0</v>
      </c>
      <c r="H40" s="9">
        <f t="shared" si="9"/>
        <v>0</v>
      </c>
      <c r="I40" s="9">
        <f t="shared" si="9"/>
        <v>4</v>
      </c>
      <c r="J40" s="9">
        <f t="shared" si="9"/>
        <v>1</v>
      </c>
      <c r="K40" s="9">
        <f t="shared" si="9"/>
        <v>0</v>
      </c>
      <c r="L40" s="9">
        <f t="shared" si="9"/>
        <v>3</v>
      </c>
      <c r="M40" s="9">
        <f t="shared" si="9"/>
        <v>0</v>
      </c>
      <c r="N40" s="9">
        <f t="shared" si="9"/>
        <v>0</v>
      </c>
      <c r="O40" s="9">
        <f t="shared" si="9"/>
        <v>0</v>
      </c>
      <c r="P40" s="9">
        <f t="shared" si="9"/>
        <v>0.5</v>
      </c>
      <c r="Q40" s="9">
        <f t="shared" si="9"/>
        <v>0</v>
      </c>
      <c r="R40" s="9">
        <f t="shared" si="9"/>
        <v>0</v>
      </c>
      <c r="S40" s="9">
        <f t="shared" si="9"/>
        <v>0</v>
      </c>
      <c r="T40" s="9">
        <f t="shared" si="9"/>
        <v>0</v>
      </c>
      <c r="U40" s="9">
        <f t="shared" si="9"/>
        <v>4</v>
      </c>
      <c r="V40" s="9">
        <f t="shared" si="9"/>
        <v>2</v>
      </c>
      <c r="W40" s="9">
        <f t="shared" si="9"/>
        <v>2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>
        <f t="shared" si="9"/>
        <v>0</v>
      </c>
      <c r="AD40" s="9">
        <f t="shared" si="9"/>
        <v>0</v>
      </c>
      <c r="AE40" s="9">
        <f t="shared" si="9"/>
        <v>1</v>
      </c>
      <c r="AF40" s="9">
        <f t="shared" si="9"/>
        <v>2</v>
      </c>
      <c r="AG40" s="9">
        <f t="shared" si="9"/>
        <v>1</v>
      </c>
      <c r="AH40" s="9">
        <f t="shared" si="9"/>
        <v>1</v>
      </c>
      <c r="AI40" s="9">
        <f t="shared" si="9"/>
        <v>4</v>
      </c>
      <c r="AJ40" s="9">
        <f t="shared" si="9"/>
        <v>2</v>
      </c>
      <c r="AK40" s="9">
        <f t="shared" si="9"/>
        <v>0</v>
      </c>
      <c r="AL40" s="9">
        <f t="shared" si="9"/>
        <v>0</v>
      </c>
      <c r="AM40" s="9">
        <f t="shared" si="9"/>
        <v>2.5</v>
      </c>
      <c r="AN40" s="9">
        <f t="shared" si="9"/>
        <v>1</v>
      </c>
      <c r="AO40" s="9">
        <f t="shared" si="9"/>
        <v>3</v>
      </c>
      <c r="AP40" s="9">
        <f t="shared" si="9"/>
        <v>0</v>
      </c>
      <c r="AQ40" s="9">
        <f t="shared" si="9"/>
        <v>4</v>
      </c>
      <c r="AR40" s="9">
        <f t="shared" si="9"/>
        <v>0</v>
      </c>
      <c r="AS40" s="9">
        <f t="shared" si="9"/>
        <v>3</v>
      </c>
      <c r="AT40" s="9">
        <f t="shared" si="9"/>
        <v>1</v>
      </c>
      <c r="AU40" s="9">
        <f t="shared" si="9"/>
        <v>0</v>
      </c>
      <c r="AV40" s="9">
        <f t="shared" si="9"/>
        <v>1</v>
      </c>
      <c r="AW40" s="9">
        <f t="shared" si="9"/>
        <v>0</v>
      </c>
      <c r="AY40" s="8">
        <f>SUM(AY36:AY39)</f>
        <v>4</v>
      </c>
      <c r="BA40" s="8">
        <f>SUM(BH40:CG40)/SUM(BH40:GT40)</f>
        <v>0</v>
      </c>
      <c r="BB40" s="8">
        <f>SUM(CH40:CM40)/SUM(BH40:GT40)</f>
        <v>0</v>
      </c>
      <c r="BC40" s="8">
        <f>SUM(CN40:CR40)/SUM(BH40:GT40)</f>
        <v>0</v>
      </c>
      <c r="BD40" s="8">
        <f>SUM(CS40:DL40)/SUM(BH40:GT40)</f>
        <v>0</v>
      </c>
      <c r="BE40" s="8">
        <f>SUM(DM40:FN40)/SUM(BH40:GT40)</f>
        <v>0.5</v>
      </c>
      <c r="BF40" s="8">
        <f>SUM(FO40:GT40)/SUM(BH40:GT40)</f>
        <v>0.5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1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1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</row>
    <row r="41" spans="1:202" ht="12" customHeight="1">
      <c r="A41" s="4" t="s">
        <v>358</v>
      </c>
      <c r="B41" s="5">
        <v>1</v>
      </c>
      <c r="C41" s="5">
        <v>0</v>
      </c>
      <c r="D41" s="5">
        <v>0</v>
      </c>
      <c r="E41" s="5">
        <v>1</v>
      </c>
      <c r="F41" s="5">
        <v>1</v>
      </c>
      <c r="G41" s="5">
        <v>0.5</v>
      </c>
      <c r="H41" s="5">
        <v>1</v>
      </c>
      <c r="I41" s="5">
        <v>0</v>
      </c>
      <c r="J41" s="5">
        <v>1</v>
      </c>
      <c r="K41" s="7"/>
      <c r="L41" s="5">
        <v>1</v>
      </c>
      <c r="M41" s="5">
        <v>1</v>
      </c>
      <c r="N41" s="5" t="s">
        <v>352</v>
      </c>
      <c r="O41" s="5">
        <v>0</v>
      </c>
      <c r="P41" s="5">
        <v>0</v>
      </c>
      <c r="Q41" s="5">
        <v>1</v>
      </c>
      <c r="R41" s="6" t="s">
        <v>352</v>
      </c>
      <c r="S41" s="7">
        <v>0</v>
      </c>
      <c r="T41" s="7" t="s">
        <v>352</v>
      </c>
      <c r="U41" s="7">
        <v>0</v>
      </c>
      <c r="V41" s="7">
        <v>0</v>
      </c>
      <c r="W41" s="7">
        <v>1</v>
      </c>
      <c r="X41" s="7">
        <v>1</v>
      </c>
      <c r="Y41" s="7">
        <v>0.5</v>
      </c>
      <c r="Z41" s="7">
        <v>0</v>
      </c>
      <c r="AA41" s="7" t="s">
        <v>352</v>
      </c>
      <c r="AB41" s="7">
        <v>1</v>
      </c>
      <c r="AC41" s="7" t="s">
        <v>352</v>
      </c>
      <c r="AD41" s="7" t="s">
        <v>352</v>
      </c>
      <c r="AE41" s="7">
        <v>0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 t="s">
        <v>352</v>
      </c>
      <c r="AL41" s="7" t="s">
        <v>352</v>
      </c>
      <c r="AM41" s="7">
        <v>1</v>
      </c>
      <c r="AN41" s="7" t="s">
        <v>352</v>
      </c>
      <c r="AO41" s="7">
        <v>1</v>
      </c>
      <c r="AP41" s="7">
        <v>1</v>
      </c>
      <c r="AQ41" s="7">
        <v>0</v>
      </c>
      <c r="AR41" s="7" t="s">
        <v>352</v>
      </c>
      <c r="AS41" s="7" t="s">
        <v>352</v>
      </c>
      <c r="AT41" s="7">
        <v>1</v>
      </c>
      <c r="AU41" s="7">
        <v>0</v>
      </c>
      <c r="AV41" s="7">
        <v>1</v>
      </c>
      <c r="AW41" s="7" t="s">
        <v>352</v>
      </c>
      <c r="AY41" s="4">
        <v>1</v>
      </c>
    </row>
    <row r="42" spans="1:202" ht="12" customHeight="1">
      <c r="A42" s="4" t="s">
        <v>359</v>
      </c>
      <c r="B42" s="5">
        <v>1</v>
      </c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7"/>
      <c r="L42" s="5">
        <v>1</v>
      </c>
      <c r="M42" s="5">
        <v>1</v>
      </c>
      <c r="N42" s="5" t="s">
        <v>352</v>
      </c>
      <c r="O42" s="5">
        <v>0</v>
      </c>
      <c r="P42" s="5">
        <v>0</v>
      </c>
      <c r="Q42" s="5">
        <v>1</v>
      </c>
      <c r="R42" s="6" t="s">
        <v>352</v>
      </c>
      <c r="S42" s="7">
        <v>0</v>
      </c>
      <c r="T42" s="7" t="s">
        <v>352</v>
      </c>
      <c r="U42" s="7">
        <v>0</v>
      </c>
      <c r="V42" s="7">
        <v>0</v>
      </c>
      <c r="W42" s="7">
        <v>1</v>
      </c>
      <c r="X42" s="7">
        <v>1</v>
      </c>
      <c r="Y42" s="7">
        <v>0.5</v>
      </c>
      <c r="Z42" s="7">
        <v>0</v>
      </c>
      <c r="AA42" s="7" t="s">
        <v>352</v>
      </c>
      <c r="AB42" s="7">
        <v>1</v>
      </c>
      <c r="AC42" s="7" t="s">
        <v>352</v>
      </c>
      <c r="AD42" s="7" t="s">
        <v>352</v>
      </c>
      <c r="AE42" s="7">
        <v>0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 t="s">
        <v>352</v>
      </c>
      <c r="AL42" s="7" t="s">
        <v>352</v>
      </c>
      <c r="AM42" s="7">
        <v>0</v>
      </c>
      <c r="AN42" s="7" t="s">
        <v>352</v>
      </c>
      <c r="AO42" s="7">
        <v>1</v>
      </c>
      <c r="AP42" s="7">
        <v>1</v>
      </c>
      <c r="AQ42" s="7">
        <v>0</v>
      </c>
      <c r="AR42" s="7" t="s">
        <v>352</v>
      </c>
      <c r="AS42" s="7" t="s">
        <v>352</v>
      </c>
      <c r="AT42" s="7">
        <v>1</v>
      </c>
      <c r="AU42" s="7">
        <v>0</v>
      </c>
      <c r="AV42" s="7">
        <v>1</v>
      </c>
      <c r="AW42" s="7" t="s">
        <v>352</v>
      </c>
      <c r="AY42" s="4">
        <v>1</v>
      </c>
    </row>
    <row r="43" spans="1:202" ht="12" customHeight="1">
      <c r="A43" s="8" t="s">
        <v>369</v>
      </c>
      <c r="B43" s="9">
        <f t="shared" ref="B43:AW43" si="10">SUMPRODUCT(B41:B42,$AY41:$AY42)</f>
        <v>2</v>
      </c>
      <c r="C43" s="9">
        <f t="shared" si="10"/>
        <v>0</v>
      </c>
      <c r="D43" s="9">
        <f t="shared" si="10"/>
        <v>0</v>
      </c>
      <c r="E43" s="9">
        <f t="shared" si="10"/>
        <v>2</v>
      </c>
      <c r="F43" s="9">
        <f t="shared" si="10"/>
        <v>2</v>
      </c>
      <c r="G43" s="9">
        <f t="shared" si="10"/>
        <v>1.5</v>
      </c>
      <c r="H43" s="9">
        <f t="shared" si="10"/>
        <v>2</v>
      </c>
      <c r="I43" s="9">
        <f t="shared" si="10"/>
        <v>0</v>
      </c>
      <c r="J43" s="9">
        <f t="shared" si="10"/>
        <v>2</v>
      </c>
      <c r="K43" s="9">
        <f t="shared" si="10"/>
        <v>0</v>
      </c>
      <c r="L43" s="9">
        <f t="shared" si="10"/>
        <v>2</v>
      </c>
      <c r="M43" s="9">
        <f t="shared" si="10"/>
        <v>2</v>
      </c>
      <c r="N43" s="9">
        <f t="shared" si="10"/>
        <v>0</v>
      </c>
      <c r="O43" s="9">
        <f t="shared" si="10"/>
        <v>0</v>
      </c>
      <c r="P43" s="9">
        <f t="shared" si="10"/>
        <v>0</v>
      </c>
      <c r="Q43" s="9">
        <f t="shared" si="10"/>
        <v>2</v>
      </c>
      <c r="R43" s="9">
        <f t="shared" si="10"/>
        <v>0</v>
      </c>
      <c r="S43" s="9">
        <f t="shared" si="10"/>
        <v>0</v>
      </c>
      <c r="T43" s="9">
        <f t="shared" si="10"/>
        <v>0</v>
      </c>
      <c r="U43" s="9">
        <f t="shared" si="10"/>
        <v>0</v>
      </c>
      <c r="V43" s="9">
        <f t="shared" si="10"/>
        <v>0</v>
      </c>
      <c r="W43" s="9">
        <f t="shared" si="10"/>
        <v>2</v>
      </c>
      <c r="X43" s="9">
        <f t="shared" si="10"/>
        <v>2</v>
      </c>
      <c r="Y43" s="9">
        <f t="shared" si="10"/>
        <v>1</v>
      </c>
      <c r="Z43" s="9">
        <f t="shared" si="10"/>
        <v>0</v>
      </c>
      <c r="AA43" s="9">
        <f t="shared" si="10"/>
        <v>0</v>
      </c>
      <c r="AB43" s="9">
        <f t="shared" si="10"/>
        <v>2</v>
      </c>
      <c r="AC43" s="9">
        <f t="shared" si="10"/>
        <v>0</v>
      </c>
      <c r="AD43" s="9">
        <f t="shared" si="10"/>
        <v>0</v>
      </c>
      <c r="AE43" s="9">
        <f t="shared" si="10"/>
        <v>0</v>
      </c>
      <c r="AF43" s="9">
        <f t="shared" si="10"/>
        <v>2</v>
      </c>
      <c r="AG43" s="9">
        <f t="shared" si="10"/>
        <v>2</v>
      </c>
      <c r="AH43" s="9">
        <f t="shared" si="10"/>
        <v>2</v>
      </c>
      <c r="AI43" s="9">
        <f t="shared" si="10"/>
        <v>2</v>
      </c>
      <c r="AJ43" s="9">
        <f t="shared" si="10"/>
        <v>2</v>
      </c>
      <c r="AK43" s="9">
        <f t="shared" si="10"/>
        <v>0</v>
      </c>
      <c r="AL43" s="9">
        <f t="shared" si="10"/>
        <v>0</v>
      </c>
      <c r="AM43" s="9">
        <f t="shared" si="10"/>
        <v>1</v>
      </c>
      <c r="AN43" s="9">
        <f t="shared" si="10"/>
        <v>0</v>
      </c>
      <c r="AO43" s="9">
        <f t="shared" si="10"/>
        <v>2</v>
      </c>
      <c r="AP43" s="9">
        <f t="shared" si="10"/>
        <v>2</v>
      </c>
      <c r="AQ43" s="9">
        <f t="shared" si="10"/>
        <v>0</v>
      </c>
      <c r="AR43" s="9">
        <f t="shared" si="10"/>
        <v>0</v>
      </c>
      <c r="AS43" s="9">
        <f t="shared" si="10"/>
        <v>0</v>
      </c>
      <c r="AT43" s="9">
        <f t="shared" si="10"/>
        <v>2</v>
      </c>
      <c r="AU43" s="9">
        <f t="shared" si="10"/>
        <v>0</v>
      </c>
      <c r="AV43" s="9">
        <f t="shared" si="10"/>
        <v>2</v>
      </c>
      <c r="AW43" s="9">
        <f t="shared" si="10"/>
        <v>0</v>
      </c>
      <c r="AY43" s="8">
        <f>SUM(AY41:AY42)</f>
        <v>2</v>
      </c>
      <c r="BA43" s="8">
        <f>SUM(BH43:CG43)/SUM(BH43:GT43)</f>
        <v>0</v>
      </c>
      <c r="BB43" s="8">
        <f>SUM(CH43:CM43)/SUM(BH43:GT43)</f>
        <v>0</v>
      </c>
      <c r="BC43" s="8">
        <f>SUM(CN43:CR43)/SUM(BH43:GT43)</f>
        <v>0</v>
      </c>
      <c r="BD43" s="8">
        <f>SUM(CS43:DL43)/SUM(BH43:GT43)</f>
        <v>0</v>
      </c>
      <c r="BE43" s="8">
        <f>SUM(DM43:FN43)/SUM(BH43:GT43)</f>
        <v>0.5</v>
      </c>
      <c r="BF43" s="8">
        <f>SUM(FO43:GT43)/SUM(BH43:GT43)</f>
        <v>0.5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1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1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</row>
    <row r="44" spans="1:202" ht="12" customHeight="1">
      <c r="A44" s="10" t="s">
        <v>370</v>
      </c>
      <c r="B44" s="5">
        <v>1</v>
      </c>
      <c r="C44" s="5">
        <v>0</v>
      </c>
      <c r="D44" s="5" t="s">
        <v>352</v>
      </c>
      <c r="E44" s="5">
        <v>1</v>
      </c>
      <c r="F44" s="5">
        <v>1</v>
      </c>
      <c r="G44" s="5" t="s">
        <v>352</v>
      </c>
      <c r="H44" s="5">
        <v>0</v>
      </c>
      <c r="I44" s="5">
        <v>0</v>
      </c>
      <c r="J44" s="5">
        <v>1</v>
      </c>
      <c r="K44" s="7"/>
      <c r="L44" s="5">
        <v>1</v>
      </c>
      <c r="M44" s="5">
        <v>1</v>
      </c>
      <c r="N44" s="5" t="s">
        <v>352</v>
      </c>
      <c r="O44" s="5">
        <v>0</v>
      </c>
      <c r="P44" s="5">
        <v>0</v>
      </c>
      <c r="Q44" s="5">
        <v>0</v>
      </c>
      <c r="R44" s="6" t="s">
        <v>352</v>
      </c>
      <c r="S44" s="7">
        <v>0</v>
      </c>
      <c r="T44" s="7">
        <v>0</v>
      </c>
      <c r="U44" s="7">
        <v>0</v>
      </c>
      <c r="V44" s="7">
        <v>0</v>
      </c>
      <c r="W44" s="7">
        <v>1</v>
      </c>
      <c r="X44" s="7" t="s">
        <v>352</v>
      </c>
      <c r="Y44" s="7">
        <v>0</v>
      </c>
      <c r="Z44" s="7">
        <v>0</v>
      </c>
      <c r="AA44" s="7">
        <v>0</v>
      </c>
      <c r="AB44" s="7" t="s">
        <v>352</v>
      </c>
      <c r="AC44" s="7" t="s">
        <v>352</v>
      </c>
      <c r="AD44" s="7" t="s">
        <v>352</v>
      </c>
      <c r="AE44" s="7">
        <v>1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 t="s">
        <v>352</v>
      </c>
      <c r="AL44" s="7" t="s">
        <v>352</v>
      </c>
      <c r="AM44" s="7">
        <v>1</v>
      </c>
      <c r="AN44" s="7">
        <v>0</v>
      </c>
      <c r="AO44" s="7">
        <v>1</v>
      </c>
      <c r="AP44" s="7" t="s">
        <v>352</v>
      </c>
      <c r="AQ44" s="7">
        <v>1</v>
      </c>
      <c r="AR44" s="7" t="s">
        <v>352</v>
      </c>
      <c r="AS44" s="7" t="s">
        <v>352</v>
      </c>
      <c r="AT44" s="7">
        <v>1</v>
      </c>
      <c r="AU44" s="7">
        <v>0</v>
      </c>
      <c r="AV44" s="7">
        <v>0</v>
      </c>
      <c r="AW44" s="7" t="s">
        <v>352</v>
      </c>
      <c r="AY44" s="4">
        <v>1</v>
      </c>
    </row>
    <row r="45" spans="1:202" ht="12" customHeight="1">
      <c r="A45" s="4" t="s">
        <v>371</v>
      </c>
      <c r="B45" s="5">
        <v>1</v>
      </c>
      <c r="C45" s="5">
        <v>0</v>
      </c>
      <c r="D45" s="5" t="s">
        <v>352</v>
      </c>
      <c r="E45" s="5">
        <v>0.5</v>
      </c>
      <c r="F45" s="5">
        <v>1</v>
      </c>
      <c r="G45" s="5" t="s">
        <v>352</v>
      </c>
      <c r="H45" s="5">
        <v>1</v>
      </c>
      <c r="I45" s="5">
        <v>0</v>
      </c>
      <c r="J45" s="5">
        <v>1</v>
      </c>
      <c r="K45" s="7"/>
      <c r="L45" s="5">
        <v>1</v>
      </c>
      <c r="M45" s="5">
        <v>0</v>
      </c>
      <c r="N45" s="5" t="s">
        <v>352</v>
      </c>
      <c r="O45" s="5">
        <v>0</v>
      </c>
      <c r="P45" s="5">
        <v>1</v>
      </c>
      <c r="Q45" s="5">
        <v>1</v>
      </c>
      <c r="R45" s="6" t="s">
        <v>352</v>
      </c>
      <c r="S45" s="7">
        <v>0</v>
      </c>
      <c r="T45" s="7">
        <v>1</v>
      </c>
      <c r="U45" s="7">
        <v>0</v>
      </c>
      <c r="V45" s="7">
        <v>1</v>
      </c>
      <c r="W45" s="7">
        <v>1</v>
      </c>
      <c r="X45" s="7" t="s">
        <v>352</v>
      </c>
      <c r="Y45" s="7">
        <v>0</v>
      </c>
      <c r="Z45" s="7">
        <v>1</v>
      </c>
      <c r="AA45" s="7">
        <v>0</v>
      </c>
      <c r="AB45" s="7" t="s">
        <v>352</v>
      </c>
      <c r="AC45" s="7" t="s">
        <v>352</v>
      </c>
      <c r="AD45" s="7" t="s">
        <v>352</v>
      </c>
      <c r="AE45" s="7">
        <v>1</v>
      </c>
      <c r="AF45" s="7">
        <v>0</v>
      </c>
      <c r="AG45" s="7">
        <v>1</v>
      </c>
      <c r="AH45" s="7">
        <v>1</v>
      </c>
      <c r="AI45" s="7">
        <v>0</v>
      </c>
      <c r="AJ45" s="7">
        <v>1</v>
      </c>
      <c r="AK45" s="7" t="s">
        <v>352</v>
      </c>
      <c r="AL45" s="7" t="s">
        <v>352</v>
      </c>
      <c r="AM45" s="7" t="s">
        <v>352</v>
      </c>
      <c r="AN45" s="7">
        <v>1</v>
      </c>
      <c r="AO45" s="7">
        <v>1</v>
      </c>
      <c r="AP45" s="7" t="s">
        <v>352</v>
      </c>
      <c r="AQ45" s="7">
        <v>1</v>
      </c>
      <c r="AR45" s="7" t="s">
        <v>352</v>
      </c>
      <c r="AS45" s="7" t="s">
        <v>352</v>
      </c>
      <c r="AT45" s="7">
        <v>1</v>
      </c>
      <c r="AU45" s="7">
        <v>1</v>
      </c>
      <c r="AV45" s="7">
        <v>1</v>
      </c>
      <c r="AW45" s="7" t="s">
        <v>352</v>
      </c>
      <c r="AY45" s="4">
        <v>1</v>
      </c>
    </row>
    <row r="46" spans="1:202" ht="12" customHeight="1">
      <c r="A46" s="8" t="s">
        <v>372</v>
      </c>
      <c r="B46" s="9">
        <f t="shared" ref="B46:AW46" si="11">SUMPRODUCT(B44:B45,$AY44:$AY45)</f>
        <v>2</v>
      </c>
      <c r="C46" s="9">
        <f t="shared" si="11"/>
        <v>0</v>
      </c>
      <c r="D46" s="9">
        <f t="shared" si="11"/>
        <v>0</v>
      </c>
      <c r="E46" s="9">
        <f t="shared" si="11"/>
        <v>1.5</v>
      </c>
      <c r="F46" s="9">
        <f t="shared" si="11"/>
        <v>2</v>
      </c>
      <c r="G46" s="9">
        <f t="shared" si="11"/>
        <v>0</v>
      </c>
      <c r="H46" s="9">
        <f t="shared" si="11"/>
        <v>1</v>
      </c>
      <c r="I46" s="9">
        <f t="shared" si="11"/>
        <v>0</v>
      </c>
      <c r="J46" s="9">
        <f t="shared" si="11"/>
        <v>2</v>
      </c>
      <c r="K46" s="9">
        <f t="shared" si="11"/>
        <v>0</v>
      </c>
      <c r="L46" s="9">
        <f t="shared" si="11"/>
        <v>2</v>
      </c>
      <c r="M46" s="9">
        <f t="shared" si="11"/>
        <v>1</v>
      </c>
      <c r="N46" s="9">
        <f t="shared" si="11"/>
        <v>0</v>
      </c>
      <c r="O46" s="9">
        <f t="shared" si="11"/>
        <v>0</v>
      </c>
      <c r="P46" s="9">
        <f t="shared" si="11"/>
        <v>1</v>
      </c>
      <c r="Q46" s="9">
        <f t="shared" si="11"/>
        <v>1</v>
      </c>
      <c r="R46" s="9">
        <f t="shared" si="11"/>
        <v>0</v>
      </c>
      <c r="S46" s="9">
        <f t="shared" si="11"/>
        <v>0</v>
      </c>
      <c r="T46" s="9">
        <f t="shared" si="11"/>
        <v>1</v>
      </c>
      <c r="U46" s="9">
        <f t="shared" si="11"/>
        <v>0</v>
      </c>
      <c r="V46" s="9">
        <f t="shared" si="11"/>
        <v>1</v>
      </c>
      <c r="W46" s="9">
        <f t="shared" si="11"/>
        <v>2</v>
      </c>
      <c r="X46" s="9">
        <f t="shared" si="11"/>
        <v>0</v>
      </c>
      <c r="Y46" s="9">
        <f t="shared" si="11"/>
        <v>0</v>
      </c>
      <c r="Z46" s="9">
        <f t="shared" si="11"/>
        <v>1</v>
      </c>
      <c r="AA46" s="9">
        <f t="shared" si="11"/>
        <v>0</v>
      </c>
      <c r="AB46" s="9">
        <f t="shared" si="11"/>
        <v>0</v>
      </c>
      <c r="AC46" s="9">
        <f t="shared" si="11"/>
        <v>0</v>
      </c>
      <c r="AD46" s="9">
        <f t="shared" si="11"/>
        <v>0</v>
      </c>
      <c r="AE46" s="9">
        <f t="shared" si="11"/>
        <v>2</v>
      </c>
      <c r="AF46" s="9">
        <f t="shared" si="11"/>
        <v>0</v>
      </c>
      <c r="AG46" s="9">
        <f t="shared" si="11"/>
        <v>1</v>
      </c>
      <c r="AH46" s="9">
        <f t="shared" si="11"/>
        <v>1</v>
      </c>
      <c r="AI46" s="9">
        <f t="shared" si="11"/>
        <v>0</v>
      </c>
      <c r="AJ46" s="9">
        <f t="shared" si="11"/>
        <v>1</v>
      </c>
      <c r="AK46" s="9">
        <f t="shared" si="11"/>
        <v>0</v>
      </c>
      <c r="AL46" s="9">
        <f t="shared" si="11"/>
        <v>0</v>
      </c>
      <c r="AM46" s="9">
        <f t="shared" si="11"/>
        <v>1</v>
      </c>
      <c r="AN46" s="9">
        <f t="shared" si="11"/>
        <v>1</v>
      </c>
      <c r="AO46" s="9">
        <f t="shared" si="11"/>
        <v>2</v>
      </c>
      <c r="AP46" s="9">
        <f t="shared" si="11"/>
        <v>0</v>
      </c>
      <c r="AQ46" s="9">
        <f t="shared" si="11"/>
        <v>2</v>
      </c>
      <c r="AR46" s="9">
        <f t="shared" si="11"/>
        <v>0</v>
      </c>
      <c r="AS46" s="9">
        <f t="shared" si="11"/>
        <v>0</v>
      </c>
      <c r="AT46" s="9">
        <f t="shared" si="11"/>
        <v>2</v>
      </c>
      <c r="AU46" s="9">
        <f t="shared" si="11"/>
        <v>1</v>
      </c>
      <c r="AV46" s="9">
        <f t="shared" si="11"/>
        <v>1</v>
      </c>
      <c r="AW46" s="9">
        <f t="shared" si="11"/>
        <v>0</v>
      </c>
      <c r="AY46" s="8">
        <f>SUM(AY44:AY45)</f>
        <v>2</v>
      </c>
      <c r="BA46" s="8">
        <f>SUM(BH46:CG46)/SUM(BH46:GT46)</f>
        <v>0</v>
      </c>
      <c r="BB46" s="8">
        <f>SUM(CH46:CM46)/SUM(BH46:GT46)</f>
        <v>0</v>
      </c>
      <c r="BC46" s="8">
        <f>SUM(CN46:CR46)/SUM(BH46:GT46)</f>
        <v>0</v>
      </c>
      <c r="BD46" s="8">
        <f>SUM(CS46:DL46)/SUM(BH46:GT46)</f>
        <v>0</v>
      </c>
      <c r="BE46" s="8">
        <f>SUM(DM46:FN46)/SUM(BH46:GT46)</f>
        <v>1</v>
      </c>
      <c r="BF46" s="8">
        <f>SUM(FO46:GT46)/SUM(BH46:GT46)</f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1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</row>
    <row r="47" spans="1:202" ht="12" customHeight="1">
      <c r="A47" s="4" t="s">
        <v>373</v>
      </c>
      <c r="B47" s="5">
        <v>0</v>
      </c>
      <c r="C47" s="5">
        <v>0</v>
      </c>
      <c r="D47" s="5">
        <v>1</v>
      </c>
      <c r="E47" s="5">
        <v>0</v>
      </c>
      <c r="F47" s="5">
        <v>0</v>
      </c>
      <c r="G47" s="5">
        <v>1</v>
      </c>
      <c r="H47" s="5">
        <v>0</v>
      </c>
      <c r="I47" s="5">
        <v>1</v>
      </c>
      <c r="J47" s="5">
        <v>0</v>
      </c>
      <c r="K47" s="7"/>
      <c r="L47" s="5">
        <v>0</v>
      </c>
      <c r="M47" s="5">
        <v>0.5</v>
      </c>
      <c r="N47" s="5">
        <v>0</v>
      </c>
      <c r="O47" s="5">
        <v>0</v>
      </c>
      <c r="P47" s="5">
        <v>0.5</v>
      </c>
      <c r="Q47" s="5">
        <v>0.5</v>
      </c>
      <c r="R47" s="6">
        <v>0</v>
      </c>
      <c r="S47" s="7">
        <v>0</v>
      </c>
      <c r="T47" s="7">
        <v>0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Y47" s="4">
        <v>0</v>
      </c>
    </row>
    <row r="48" spans="1:202" ht="12" customHeight="1">
      <c r="A48" s="4" t="s">
        <v>374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7"/>
      <c r="L48" s="5">
        <v>0</v>
      </c>
      <c r="M48" s="5">
        <v>1</v>
      </c>
      <c r="N48" s="5">
        <v>1</v>
      </c>
      <c r="O48" s="5">
        <v>1</v>
      </c>
      <c r="P48" s="5">
        <v>0.5</v>
      </c>
      <c r="Q48" s="5">
        <v>1</v>
      </c>
      <c r="R48" s="6">
        <v>1</v>
      </c>
      <c r="S48" s="7">
        <v>0.5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0.5</v>
      </c>
      <c r="AD48" s="7">
        <v>1</v>
      </c>
      <c r="AE48" s="7">
        <v>1</v>
      </c>
      <c r="AF48" s="7">
        <v>1</v>
      </c>
      <c r="AG48" s="7">
        <v>0</v>
      </c>
      <c r="AH48" s="7">
        <v>0.5</v>
      </c>
      <c r="AI48" s="7">
        <v>0.5</v>
      </c>
      <c r="AJ48" s="7" t="s">
        <v>352</v>
      </c>
      <c r="AK48" s="7" t="s">
        <v>352</v>
      </c>
      <c r="AL48" s="7">
        <v>1</v>
      </c>
      <c r="AM48" s="7">
        <v>1</v>
      </c>
      <c r="AN48" s="7">
        <v>1</v>
      </c>
      <c r="AO48" s="7">
        <v>0.5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Y48" s="4">
        <v>1</v>
      </c>
    </row>
    <row r="49" spans="1:202" ht="12" customHeight="1">
      <c r="A49" s="8" t="s">
        <v>375</v>
      </c>
      <c r="B49" s="9">
        <f t="shared" ref="B49:AW49" si="12">SUMPRODUCT(B47:B48,$AY47:$AY48)</f>
        <v>1</v>
      </c>
      <c r="C49" s="9">
        <f t="shared" si="12"/>
        <v>1</v>
      </c>
      <c r="D49" s="9">
        <f t="shared" si="12"/>
        <v>1</v>
      </c>
      <c r="E49" s="9">
        <f t="shared" si="12"/>
        <v>1</v>
      </c>
      <c r="F49" s="9">
        <f t="shared" si="12"/>
        <v>1</v>
      </c>
      <c r="G49" s="9">
        <f t="shared" si="12"/>
        <v>1</v>
      </c>
      <c r="H49" s="9">
        <f t="shared" si="12"/>
        <v>1</v>
      </c>
      <c r="I49" s="9">
        <f t="shared" si="12"/>
        <v>1</v>
      </c>
      <c r="J49" s="9">
        <f t="shared" si="12"/>
        <v>1</v>
      </c>
      <c r="K49" s="9">
        <f t="shared" si="12"/>
        <v>0</v>
      </c>
      <c r="L49" s="9">
        <f t="shared" si="12"/>
        <v>0</v>
      </c>
      <c r="M49" s="9">
        <f t="shared" si="12"/>
        <v>1</v>
      </c>
      <c r="N49" s="9">
        <f t="shared" si="12"/>
        <v>1</v>
      </c>
      <c r="O49" s="9">
        <f t="shared" si="12"/>
        <v>1</v>
      </c>
      <c r="P49" s="9">
        <f t="shared" si="12"/>
        <v>0.5</v>
      </c>
      <c r="Q49" s="9">
        <f t="shared" si="12"/>
        <v>1</v>
      </c>
      <c r="R49" s="9">
        <f t="shared" si="12"/>
        <v>1</v>
      </c>
      <c r="S49" s="9">
        <f t="shared" si="12"/>
        <v>0.5</v>
      </c>
      <c r="T49" s="9">
        <f t="shared" si="12"/>
        <v>1</v>
      </c>
      <c r="U49" s="9">
        <f t="shared" si="12"/>
        <v>1</v>
      </c>
      <c r="V49" s="9">
        <f t="shared" si="12"/>
        <v>1</v>
      </c>
      <c r="W49" s="9">
        <f t="shared" si="12"/>
        <v>1</v>
      </c>
      <c r="X49" s="9">
        <f t="shared" si="12"/>
        <v>1</v>
      </c>
      <c r="Y49" s="9">
        <f t="shared" si="12"/>
        <v>1</v>
      </c>
      <c r="Z49" s="9">
        <f t="shared" si="12"/>
        <v>1</v>
      </c>
      <c r="AA49" s="9">
        <f t="shared" si="12"/>
        <v>1</v>
      </c>
      <c r="AB49" s="9">
        <f t="shared" si="12"/>
        <v>1</v>
      </c>
      <c r="AC49" s="9">
        <f t="shared" si="12"/>
        <v>0.5</v>
      </c>
      <c r="AD49" s="9">
        <f t="shared" si="12"/>
        <v>1</v>
      </c>
      <c r="AE49" s="9">
        <f t="shared" si="12"/>
        <v>1</v>
      </c>
      <c r="AF49" s="9">
        <f t="shared" si="12"/>
        <v>1</v>
      </c>
      <c r="AG49" s="9">
        <f t="shared" si="12"/>
        <v>0</v>
      </c>
      <c r="AH49" s="9">
        <f t="shared" si="12"/>
        <v>0.5</v>
      </c>
      <c r="AI49" s="9">
        <f t="shared" si="12"/>
        <v>0.5</v>
      </c>
      <c r="AJ49" s="9">
        <f t="shared" si="12"/>
        <v>0</v>
      </c>
      <c r="AK49" s="9">
        <f t="shared" si="12"/>
        <v>0</v>
      </c>
      <c r="AL49" s="9">
        <f t="shared" si="12"/>
        <v>1</v>
      </c>
      <c r="AM49" s="9">
        <f t="shared" si="12"/>
        <v>1</v>
      </c>
      <c r="AN49" s="9">
        <f t="shared" si="12"/>
        <v>1</v>
      </c>
      <c r="AO49" s="9">
        <f t="shared" si="12"/>
        <v>0.5</v>
      </c>
      <c r="AP49" s="9">
        <f t="shared" si="12"/>
        <v>1</v>
      </c>
      <c r="AQ49" s="9">
        <f t="shared" si="12"/>
        <v>1</v>
      </c>
      <c r="AR49" s="9">
        <f t="shared" si="12"/>
        <v>1</v>
      </c>
      <c r="AS49" s="9">
        <f t="shared" si="12"/>
        <v>1</v>
      </c>
      <c r="AT49" s="9">
        <f t="shared" si="12"/>
        <v>1</v>
      </c>
      <c r="AU49" s="9">
        <f t="shared" si="12"/>
        <v>1</v>
      </c>
      <c r="AV49" s="9">
        <f t="shared" si="12"/>
        <v>1</v>
      </c>
      <c r="AW49" s="9">
        <f t="shared" si="12"/>
        <v>1</v>
      </c>
      <c r="AY49" s="8">
        <f>SUM(AY47:AY48)</f>
        <v>1</v>
      </c>
      <c r="BA49" s="8">
        <f>SUM(BH49:CG49)/SUM(BH49:GT49)</f>
        <v>0.4</v>
      </c>
      <c r="BB49" s="8">
        <f>SUM(CH49:CM49)/SUM(BH49:GT49)</f>
        <v>0.2</v>
      </c>
      <c r="BC49" s="8">
        <f>SUM(CN49:CR49)/SUM(BH49:GT49)</f>
        <v>0</v>
      </c>
      <c r="BD49" s="8">
        <f>SUM(CS49:DL49)/SUM(BH49:GT49)</f>
        <v>0</v>
      </c>
      <c r="BE49" s="8">
        <f>SUM(DM49:FN49)/SUM(BH49:GT49)</f>
        <v>0.2</v>
      </c>
      <c r="BF49" s="8">
        <f>SUM(FO49:GT49)/SUM(BH49:GT49)</f>
        <v>0.2</v>
      </c>
      <c r="BH49" s="8">
        <v>1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1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1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1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1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</row>
    <row r="50" spans="1:202" ht="12" customHeight="1">
      <c r="A50" s="4" t="s">
        <v>376</v>
      </c>
      <c r="B50" s="5">
        <v>1</v>
      </c>
      <c r="C50" s="5">
        <v>0.5</v>
      </c>
      <c r="D50" s="5">
        <v>1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1</v>
      </c>
      <c r="K50" s="7"/>
      <c r="L50" s="5">
        <v>1</v>
      </c>
      <c r="M50" s="5">
        <v>0.5</v>
      </c>
      <c r="N50" s="5">
        <v>0.5</v>
      </c>
      <c r="O50" s="5">
        <v>0.5</v>
      </c>
      <c r="P50" s="5">
        <v>1</v>
      </c>
      <c r="Q50" s="5">
        <v>0.5</v>
      </c>
      <c r="R50" s="6">
        <v>1</v>
      </c>
      <c r="S50" s="7">
        <v>1</v>
      </c>
      <c r="T50" s="7" t="s">
        <v>352</v>
      </c>
      <c r="U50" s="7">
        <v>0</v>
      </c>
      <c r="V50" s="7">
        <v>1</v>
      </c>
      <c r="W50" s="7">
        <v>1</v>
      </c>
      <c r="X50" s="7">
        <v>0</v>
      </c>
      <c r="Y50" s="7">
        <v>0.5</v>
      </c>
      <c r="Z50" s="7">
        <v>1</v>
      </c>
      <c r="AA50" s="7">
        <v>1</v>
      </c>
      <c r="AB50" s="7">
        <v>0.5</v>
      </c>
      <c r="AC50" s="7">
        <v>0</v>
      </c>
      <c r="AD50" s="7">
        <v>1</v>
      </c>
      <c r="AE50" s="7">
        <v>1</v>
      </c>
      <c r="AF50" s="7">
        <v>1</v>
      </c>
      <c r="AG50" s="7">
        <v>1</v>
      </c>
      <c r="AH50" s="7">
        <v>0.5</v>
      </c>
      <c r="AI50" s="7">
        <v>0.5</v>
      </c>
      <c r="AJ50" s="7" t="s">
        <v>352</v>
      </c>
      <c r="AK50" s="7" t="s">
        <v>352</v>
      </c>
      <c r="AL50" s="7">
        <v>0</v>
      </c>
      <c r="AM50" s="7">
        <v>0</v>
      </c>
      <c r="AN50" s="7">
        <v>0.5</v>
      </c>
      <c r="AO50" s="7">
        <v>1</v>
      </c>
      <c r="AP50" s="7">
        <v>0.5</v>
      </c>
      <c r="AQ50" s="7">
        <v>0.5</v>
      </c>
      <c r="AR50" s="7">
        <v>0</v>
      </c>
      <c r="AS50" s="7">
        <v>0</v>
      </c>
      <c r="AT50" s="7">
        <v>1</v>
      </c>
      <c r="AU50" s="7">
        <v>1</v>
      </c>
      <c r="AV50" s="7">
        <v>0.5</v>
      </c>
      <c r="AW50" s="7">
        <v>0</v>
      </c>
      <c r="AY50" s="4">
        <v>1</v>
      </c>
    </row>
    <row r="51" spans="1:202" ht="12" customHeight="1">
      <c r="A51" s="4" t="s">
        <v>377</v>
      </c>
      <c r="B51" s="5">
        <v>0</v>
      </c>
      <c r="C51" s="5">
        <v>0</v>
      </c>
      <c r="D51" s="5">
        <v>1</v>
      </c>
      <c r="E51" s="5">
        <v>1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7"/>
      <c r="L51" s="5">
        <v>0.5</v>
      </c>
      <c r="M51" s="5">
        <v>0.5</v>
      </c>
      <c r="N51" s="5">
        <v>0.5</v>
      </c>
      <c r="O51" s="5">
        <v>0</v>
      </c>
      <c r="P51" s="5">
        <v>0</v>
      </c>
      <c r="Q51" s="5">
        <v>1</v>
      </c>
      <c r="R51" s="6">
        <v>0.5</v>
      </c>
      <c r="S51" s="7">
        <v>0</v>
      </c>
      <c r="T51" s="7" t="s">
        <v>352</v>
      </c>
      <c r="U51" s="7">
        <v>0</v>
      </c>
      <c r="V51" s="7">
        <v>1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 t="s">
        <v>352</v>
      </c>
      <c r="AK51" s="7" t="s">
        <v>352</v>
      </c>
      <c r="AL51" s="7">
        <v>0</v>
      </c>
      <c r="AM51" s="7">
        <v>0</v>
      </c>
      <c r="AN51" s="7">
        <v>0</v>
      </c>
      <c r="AO51" s="7">
        <v>0</v>
      </c>
      <c r="AP51" s="7">
        <v>0.5</v>
      </c>
      <c r="AQ51" s="7">
        <v>0</v>
      </c>
      <c r="AR51" s="7">
        <v>1</v>
      </c>
      <c r="AS51" s="7">
        <v>0</v>
      </c>
      <c r="AT51" s="7">
        <v>1</v>
      </c>
      <c r="AU51" s="7">
        <v>1</v>
      </c>
      <c r="AV51" s="7">
        <v>1</v>
      </c>
      <c r="AW51" s="7">
        <v>0</v>
      </c>
      <c r="AY51" s="4">
        <v>1</v>
      </c>
    </row>
    <row r="52" spans="1:202" ht="12" customHeight="1">
      <c r="A52" s="4" t="s">
        <v>378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0</v>
      </c>
      <c r="I52" s="5">
        <v>0</v>
      </c>
      <c r="J52" s="5">
        <v>1</v>
      </c>
      <c r="K52" s="7"/>
      <c r="L52" s="5">
        <v>1</v>
      </c>
      <c r="M52" s="5">
        <v>0.5</v>
      </c>
      <c r="N52" s="5">
        <v>1</v>
      </c>
      <c r="O52" s="5">
        <v>0</v>
      </c>
      <c r="P52" s="5">
        <v>0.5</v>
      </c>
      <c r="Q52" s="5">
        <v>1</v>
      </c>
      <c r="R52" s="6">
        <v>0.5</v>
      </c>
      <c r="S52" s="7">
        <v>1</v>
      </c>
      <c r="T52" s="7" t="s">
        <v>352</v>
      </c>
      <c r="U52" s="7">
        <v>1</v>
      </c>
      <c r="V52" s="7">
        <v>0</v>
      </c>
      <c r="W52" s="7">
        <v>1</v>
      </c>
      <c r="X52" s="7">
        <v>1</v>
      </c>
      <c r="Y52" s="7">
        <v>1</v>
      </c>
      <c r="Z52" s="7">
        <v>1</v>
      </c>
      <c r="AA52" s="7">
        <v>0</v>
      </c>
      <c r="AB52" s="7">
        <v>1</v>
      </c>
      <c r="AC52" s="7">
        <v>0</v>
      </c>
      <c r="AD52" s="7">
        <v>0</v>
      </c>
      <c r="AE52" s="7">
        <v>1</v>
      </c>
      <c r="AF52" s="7">
        <v>1</v>
      </c>
      <c r="AG52" s="7">
        <v>1</v>
      </c>
      <c r="AH52" s="7">
        <v>0</v>
      </c>
      <c r="AI52" s="7">
        <v>0</v>
      </c>
      <c r="AJ52" s="7" t="s">
        <v>352</v>
      </c>
      <c r="AK52" s="7" t="s">
        <v>352</v>
      </c>
      <c r="AL52" s="7">
        <v>1</v>
      </c>
      <c r="AM52" s="7">
        <v>1</v>
      </c>
      <c r="AN52" s="7">
        <v>1</v>
      </c>
      <c r="AO52" s="7">
        <v>0</v>
      </c>
      <c r="AP52" s="7">
        <v>0.5</v>
      </c>
      <c r="AQ52" s="7">
        <v>1</v>
      </c>
      <c r="AR52" s="7">
        <v>1</v>
      </c>
      <c r="AS52" s="7">
        <v>1</v>
      </c>
      <c r="AT52" s="7">
        <v>0</v>
      </c>
      <c r="AU52" s="7">
        <v>1</v>
      </c>
      <c r="AV52" s="7">
        <v>0</v>
      </c>
      <c r="AW52" s="7">
        <v>1</v>
      </c>
      <c r="AY52" s="4">
        <v>1</v>
      </c>
    </row>
    <row r="53" spans="1:202" ht="12" customHeight="1">
      <c r="A53" s="8" t="s">
        <v>379</v>
      </c>
      <c r="B53" s="9">
        <f t="shared" ref="B53:AW53" si="13">SUMPRODUCT(B50:B52,$AY50:$AY52)</f>
        <v>2</v>
      </c>
      <c r="C53" s="9">
        <f t="shared" si="13"/>
        <v>1.5</v>
      </c>
      <c r="D53" s="9">
        <f t="shared" si="13"/>
        <v>3</v>
      </c>
      <c r="E53" s="9">
        <f t="shared" si="13"/>
        <v>3</v>
      </c>
      <c r="F53" s="9">
        <f t="shared" si="13"/>
        <v>2</v>
      </c>
      <c r="G53" s="9">
        <f t="shared" si="13"/>
        <v>3</v>
      </c>
      <c r="H53" s="9">
        <f t="shared" si="13"/>
        <v>0</v>
      </c>
      <c r="I53" s="9">
        <f t="shared" si="13"/>
        <v>0</v>
      </c>
      <c r="J53" s="9">
        <f t="shared" si="13"/>
        <v>2</v>
      </c>
      <c r="K53" s="9">
        <f t="shared" si="13"/>
        <v>0</v>
      </c>
      <c r="L53" s="9">
        <f t="shared" si="13"/>
        <v>2.5</v>
      </c>
      <c r="M53" s="9">
        <f t="shared" si="13"/>
        <v>1.5</v>
      </c>
      <c r="N53" s="9">
        <f t="shared" si="13"/>
        <v>2</v>
      </c>
      <c r="O53" s="9">
        <f t="shared" si="13"/>
        <v>0.5</v>
      </c>
      <c r="P53" s="9">
        <f t="shared" si="13"/>
        <v>1.5</v>
      </c>
      <c r="Q53" s="9">
        <f t="shared" si="13"/>
        <v>2.5</v>
      </c>
      <c r="R53" s="9">
        <f t="shared" si="13"/>
        <v>2</v>
      </c>
      <c r="S53" s="9">
        <f t="shared" si="13"/>
        <v>2</v>
      </c>
      <c r="T53" s="9">
        <f t="shared" si="13"/>
        <v>0</v>
      </c>
      <c r="U53" s="9">
        <f t="shared" si="13"/>
        <v>1</v>
      </c>
      <c r="V53" s="9">
        <f t="shared" si="13"/>
        <v>2</v>
      </c>
      <c r="W53" s="9">
        <f t="shared" si="13"/>
        <v>2</v>
      </c>
      <c r="X53" s="9">
        <f t="shared" si="13"/>
        <v>1</v>
      </c>
      <c r="Y53" s="9">
        <f t="shared" si="13"/>
        <v>1.5</v>
      </c>
      <c r="Z53" s="9">
        <f t="shared" si="13"/>
        <v>3</v>
      </c>
      <c r="AA53" s="9">
        <f t="shared" si="13"/>
        <v>1</v>
      </c>
      <c r="AB53" s="9">
        <f t="shared" si="13"/>
        <v>1.5</v>
      </c>
      <c r="AC53" s="9">
        <f t="shared" si="13"/>
        <v>0</v>
      </c>
      <c r="AD53" s="9">
        <f t="shared" si="13"/>
        <v>1</v>
      </c>
      <c r="AE53" s="9">
        <f t="shared" si="13"/>
        <v>2</v>
      </c>
      <c r="AF53" s="9">
        <f t="shared" si="13"/>
        <v>2</v>
      </c>
      <c r="AG53" s="9">
        <f t="shared" si="13"/>
        <v>2</v>
      </c>
      <c r="AH53" s="9">
        <f t="shared" si="13"/>
        <v>0.5</v>
      </c>
      <c r="AI53" s="9">
        <f t="shared" si="13"/>
        <v>0.5</v>
      </c>
      <c r="AJ53" s="9">
        <f t="shared" si="13"/>
        <v>0</v>
      </c>
      <c r="AK53" s="9">
        <f t="shared" si="13"/>
        <v>0</v>
      </c>
      <c r="AL53" s="9">
        <f t="shared" si="13"/>
        <v>1</v>
      </c>
      <c r="AM53" s="9">
        <f t="shared" si="13"/>
        <v>1</v>
      </c>
      <c r="AN53" s="9">
        <f t="shared" si="13"/>
        <v>1.5</v>
      </c>
      <c r="AO53" s="9">
        <f t="shared" si="13"/>
        <v>1</v>
      </c>
      <c r="AP53" s="9">
        <f t="shared" si="13"/>
        <v>1.5</v>
      </c>
      <c r="AQ53" s="9">
        <f t="shared" si="13"/>
        <v>1.5</v>
      </c>
      <c r="AR53" s="9">
        <f t="shared" si="13"/>
        <v>2</v>
      </c>
      <c r="AS53" s="9">
        <f t="shared" si="13"/>
        <v>1</v>
      </c>
      <c r="AT53" s="9">
        <f t="shared" si="13"/>
        <v>2</v>
      </c>
      <c r="AU53" s="9">
        <f t="shared" si="13"/>
        <v>3</v>
      </c>
      <c r="AV53" s="9">
        <f t="shared" si="13"/>
        <v>1.5</v>
      </c>
      <c r="AW53" s="9">
        <f t="shared" si="13"/>
        <v>1</v>
      </c>
      <c r="AY53" s="8">
        <f>SUM(AY50:AY52)</f>
        <v>3</v>
      </c>
      <c r="BA53" s="8">
        <f>SUM(BH53:CG53)/SUM(BH53:GT53)</f>
        <v>0</v>
      </c>
      <c r="BB53" s="8">
        <f>SUM(CH53:CM53)/SUM(BH53:GT53)</f>
        <v>0</v>
      </c>
      <c r="BC53" s="8">
        <f>SUM(CN53:CR53)/SUM(BH53:GT53)</f>
        <v>0</v>
      </c>
      <c r="BD53" s="8">
        <f>SUM(CS53:DL53)/SUM(BH53:GT53)</f>
        <v>0</v>
      </c>
      <c r="BE53" s="8">
        <f>SUM(DM53:FN53)/SUM(BH53:GT53)</f>
        <v>0</v>
      </c>
      <c r="BF53" s="8">
        <f>SUM(FO53:GT53)/SUM(BH53:GT53)</f>
        <v>1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1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</row>
    <row r="54" spans="1:202" ht="12" customHeight="1">
      <c r="A54" s="4" t="s">
        <v>380</v>
      </c>
      <c r="B54" s="5">
        <v>1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 t="s">
        <v>352</v>
      </c>
      <c r="J54" s="5">
        <v>1</v>
      </c>
      <c r="K54" s="7"/>
      <c r="L54" s="5">
        <v>0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6">
        <v>0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0</v>
      </c>
      <c r="AA54" s="7">
        <v>0</v>
      </c>
      <c r="AB54" s="7">
        <v>1</v>
      </c>
      <c r="AC54" s="7">
        <v>0.5</v>
      </c>
      <c r="AD54" s="7">
        <v>1</v>
      </c>
      <c r="AE54" s="7">
        <v>1</v>
      </c>
      <c r="AF54" s="7">
        <v>1</v>
      </c>
      <c r="AG54" s="7">
        <v>1</v>
      </c>
      <c r="AH54" s="7">
        <v>0</v>
      </c>
      <c r="AI54" s="7">
        <v>0</v>
      </c>
      <c r="AJ54" s="7">
        <v>1</v>
      </c>
      <c r="AK54" s="7" t="s">
        <v>352</v>
      </c>
      <c r="AL54" s="7">
        <v>0</v>
      </c>
      <c r="AM54" s="7">
        <v>1</v>
      </c>
      <c r="AN54" s="7" t="s">
        <v>352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Y54" s="4">
        <v>1</v>
      </c>
    </row>
    <row r="55" spans="1:202" ht="12" customHeight="1">
      <c r="A55" s="4" t="s">
        <v>342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 t="s">
        <v>352</v>
      </c>
      <c r="J55" s="5">
        <v>1</v>
      </c>
      <c r="K55" s="7"/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6">
        <v>0</v>
      </c>
      <c r="S55" s="7">
        <v>1</v>
      </c>
      <c r="T55" s="7">
        <v>1</v>
      </c>
      <c r="U55" s="7">
        <v>1</v>
      </c>
      <c r="V55" s="7">
        <v>1</v>
      </c>
      <c r="W55" s="7">
        <v>0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 t="s">
        <v>352</v>
      </c>
      <c r="AL55" s="7">
        <v>0</v>
      </c>
      <c r="AM55" s="7">
        <v>1</v>
      </c>
      <c r="AN55" s="7" t="s">
        <v>352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Y55" s="4">
        <v>1</v>
      </c>
    </row>
    <row r="56" spans="1:202" ht="12" customHeight="1">
      <c r="A56" s="4" t="s">
        <v>343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0</v>
      </c>
      <c r="H56" s="5">
        <v>1</v>
      </c>
      <c r="I56" s="5" t="s">
        <v>352</v>
      </c>
      <c r="J56" s="5">
        <v>1</v>
      </c>
      <c r="K56" s="7"/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6">
        <v>0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 t="s">
        <v>352</v>
      </c>
      <c r="AL56" s="7">
        <v>1</v>
      </c>
      <c r="AM56" s="7">
        <v>1</v>
      </c>
      <c r="AN56" s="7" t="s">
        <v>352</v>
      </c>
      <c r="AO56" s="7">
        <v>1</v>
      </c>
      <c r="AP56" s="7">
        <v>1</v>
      </c>
      <c r="AQ56" s="7">
        <v>1</v>
      </c>
      <c r="AR56" s="7">
        <v>1</v>
      </c>
      <c r="AS56" s="7">
        <v>0</v>
      </c>
      <c r="AT56" s="7">
        <v>1</v>
      </c>
      <c r="AU56" s="7">
        <v>1</v>
      </c>
      <c r="AV56" s="7">
        <v>1</v>
      </c>
      <c r="AW56" s="7">
        <v>1</v>
      </c>
      <c r="AY56" s="4">
        <v>1</v>
      </c>
    </row>
    <row r="57" spans="1:202" ht="12" customHeight="1">
      <c r="A57" s="8" t="s">
        <v>381</v>
      </c>
      <c r="B57" s="9">
        <f t="shared" ref="B57:AW57" si="14">SUMPRODUCT(B54:B56,$AY54:$AY56)</f>
        <v>3</v>
      </c>
      <c r="C57" s="9">
        <f t="shared" si="14"/>
        <v>2</v>
      </c>
      <c r="D57" s="9">
        <f t="shared" si="14"/>
        <v>3</v>
      </c>
      <c r="E57" s="9">
        <f t="shared" si="14"/>
        <v>3</v>
      </c>
      <c r="F57" s="9">
        <f t="shared" si="14"/>
        <v>3</v>
      </c>
      <c r="G57" s="9">
        <f t="shared" si="14"/>
        <v>2</v>
      </c>
      <c r="H57" s="9">
        <f t="shared" si="14"/>
        <v>3</v>
      </c>
      <c r="I57" s="9">
        <f t="shared" si="14"/>
        <v>0</v>
      </c>
      <c r="J57" s="9">
        <f t="shared" si="14"/>
        <v>3</v>
      </c>
      <c r="K57" s="9">
        <f t="shared" si="14"/>
        <v>0</v>
      </c>
      <c r="L57" s="9">
        <f t="shared" si="14"/>
        <v>2</v>
      </c>
      <c r="M57" s="9">
        <f t="shared" si="14"/>
        <v>3</v>
      </c>
      <c r="N57" s="9">
        <f t="shared" si="14"/>
        <v>3</v>
      </c>
      <c r="O57" s="9">
        <f t="shared" si="14"/>
        <v>3</v>
      </c>
      <c r="P57" s="9">
        <f t="shared" si="14"/>
        <v>3</v>
      </c>
      <c r="Q57" s="9">
        <f t="shared" si="14"/>
        <v>3</v>
      </c>
      <c r="R57" s="9">
        <f t="shared" si="14"/>
        <v>0</v>
      </c>
      <c r="S57" s="9">
        <f t="shared" si="14"/>
        <v>3</v>
      </c>
      <c r="T57" s="9">
        <f t="shared" si="14"/>
        <v>3</v>
      </c>
      <c r="U57" s="9">
        <f t="shared" si="14"/>
        <v>3</v>
      </c>
      <c r="V57" s="9">
        <f t="shared" si="14"/>
        <v>3</v>
      </c>
      <c r="W57" s="9">
        <f t="shared" si="14"/>
        <v>2</v>
      </c>
      <c r="X57" s="9">
        <f t="shared" si="14"/>
        <v>3</v>
      </c>
      <c r="Y57" s="9">
        <f t="shared" si="14"/>
        <v>3</v>
      </c>
      <c r="Z57" s="9">
        <f t="shared" si="14"/>
        <v>2</v>
      </c>
      <c r="AA57" s="9">
        <f t="shared" si="14"/>
        <v>2</v>
      </c>
      <c r="AB57" s="9">
        <f t="shared" si="14"/>
        <v>3</v>
      </c>
      <c r="AC57" s="9">
        <f t="shared" si="14"/>
        <v>2.5</v>
      </c>
      <c r="AD57" s="9">
        <f t="shared" si="14"/>
        <v>3</v>
      </c>
      <c r="AE57" s="9">
        <f t="shared" si="14"/>
        <v>3</v>
      </c>
      <c r="AF57" s="9">
        <f t="shared" si="14"/>
        <v>3</v>
      </c>
      <c r="AG57" s="9">
        <f t="shared" si="14"/>
        <v>3</v>
      </c>
      <c r="AH57" s="9">
        <f t="shared" si="14"/>
        <v>2</v>
      </c>
      <c r="AI57" s="9">
        <f t="shared" si="14"/>
        <v>2</v>
      </c>
      <c r="AJ57" s="9">
        <f t="shared" si="14"/>
        <v>3</v>
      </c>
      <c r="AK57" s="9">
        <f t="shared" si="14"/>
        <v>0</v>
      </c>
      <c r="AL57" s="9">
        <f t="shared" si="14"/>
        <v>1</v>
      </c>
      <c r="AM57" s="9">
        <f t="shared" si="14"/>
        <v>3</v>
      </c>
      <c r="AN57" s="9">
        <f t="shared" si="14"/>
        <v>0</v>
      </c>
      <c r="AO57" s="9">
        <f t="shared" si="14"/>
        <v>3</v>
      </c>
      <c r="AP57" s="9">
        <f t="shared" si="14"/>
        <v>3</v>
      </c>
      <c r="AQ57" s="9">
        <f t="shared" si="14"/>
        <v>3</v>
      </c>
      <c r="AR57" s="9">
        <f t="shared" si="14"/>
        <v>3</v>
      </c>
      <c r="AS57" s="9">
        <f t="shared" si="14"/>
        <v>2</v>
      </c>
      <c r="AT57" s="9">
        <f t="shared" si="14"/>
        <v>3</v>
      </c>
      <c r="AU57" s="9">
        <f t="shared" si="14"/>
        <v>3</v>
      </c>
      <c r="AV57" s="9">
        <f t="shared" si="14"/>
        <v>3</v>
      </c>
      <c r="AW57" s="9">
        <f t="shared" si="14"/>
        <v>3</v>
      </c>
      <c r="AY57" s="8">
        <f>SUM(AY54:AY56)</f>
        <v>3</v>
      </c>
      <c r="BA57" s="8">
        <f>SUM(BH57:CG57)/SUM(BH57:GT57)</f>
        <v>0</v>
      </c>
      <c r="BB57" s="8">
        <f>SUM(CH57:CM57)/SUM(BH57:GT57)</f>
        <v>0</v>
      </c>
      <c r="BC57" s="8">
        <f>SUM(CN57:CR57)/SUM(BH57:GT57)</f>
        <v>0</v>
      </c>
      <c r="BD57" s="8">
        <f>SUM(CS57:DL57)/SUM(BH57:GT57)</f>
        <v>0</v>
      </c>
      <c r="BE57" s="8">
        <f>SUM(DM57:FN57)/SUM(BH57:GT57)</f>
        <v>1</v>
      </c>
      <c r="BF57" s="8">
        <f>SUM(FO57:GT57)/SUM(BH57:GT57)</f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1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</row>
    <row r="58" spans="1:202" ht="12" customHeight="1">
      <c r="A58" s="4" t="s">
        <v>382</v>
      </c>
      <c r="B58" s="5">
        <v>0</v>
      </c>
      <c r="C58" s="5">
        <v>0.5</v>
      </c>
      <c r="D58" s="5">
        <v>0</v>
      </c>
      <c r="E58" s="5">
        <v>0</v>
      </c>
      <c r="F58" s="5">
        <v>0.5</v>
      </c>
      <c r="G58" s="5">
        <v>0</v>
      </c>
      <c r="H58" s="5">
        <v>0</v>
      </c>
      <c r="I58" s="5" t="s">
        <v>352</v>
      </c>
      <c r="J58" s="5">
        <v>0</v>
      </c>
      <c r="K58" s="7"/>
      <c r="L58" s="5">
        <v>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6">
        <v>0</v>
      </c>
      <c r="S58" s="7">
        <v>0</v>
      </c>
      <c r="T58" s="7">
        <v>0.5</v>
      </c>
      <c r="U58" s="7">
        <v>0</v>
      </c>
      <c r="V58" s="7">
        <v>0</v>
      </c>
      <c r="W58" s="7">
        <v>1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 t="s">
        <v>352</v>
      </c>
      <c r="AE58" s="7">
        <v>0.5</v>
      </c>
      <c r="AF58" s="7">
        <v>0</v>
      </c>
      <c r="AG58" s="7">
        <v>0</v>
      </c>
      <c r="AH58" s="7">
        <v>0</v>
      </c>
      <c r="AI58" s="7">
        <v>1</v>
      </c>
      <c r="AJ58" s="7">
        <v>0</v>
      </c>
      <c r="AK58" s="7" t="s">
        <v>352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Y58" s="4">
        <v>1</v>
      </c>
    </row>
    <row r="59" spans="1:202" ht="12" customHeight="1">
      <c r="A59" s="4" t="s">
        <v>383</v>
      </c>
      <c r="B59" s="5">
        <v>1</v>
      </c>
      <c r="C59" s="5">
        <v>1</v>
      </c>
      <c r="D59" s="5">
        <v>0</v>
      </c>
      <c r="E59" s="5">
        <v>0</v>
      </c>
      <c r="F59" s="5">
        <v>0.5</v>
      </c>
      <c r="G59" s="5">
        <v>0</v>
      </c>
      <c r="H59" s="5">
        <v>0.5</v>
      </c>
      <c r="I59" s="5" t="s">
        <v>352</v>
      </c>
      <c r="J59" s="5">
        <v>0.5</v>
      </c>
      <c r="K59" s="7"/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6">
        <v>0</v>
      </c>
      <c r="S59" s="7">
        <v>0.5</v>
      </c>
      <c r="T59" s="7">
        <v>0.5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 t="s">
        <v>352</v>
      </c>
      <c r="AE59" s="7">
        <v>1</v>
      </c>
      <c r="AF59" s="7">
        <v>0</v>
      </c>
      <c r="AG59" s="7">
        <v>0</v>
      </c>
      <c r="AH59" s="7">
        <v>0</v>
      </c>
      <c r="AI59" s="7">
        <v>1</v>
      </c>
      <c r="AJ59" s="7">
        <v>0</v>
      </c>
      <c r="AK59" s="7" t="s">
        <v>352</v>
      </c>
      <c r="AL59" s="7">
        <v>0</v>
      </c>
      <c r="AM59" s="7">
        <v>0</v>
      </c>
      <c r="AN59" s="7">
        <v>0</v>
      </c>
      <c r="AO59" s="7">
        <v>1</v>
      </c>
      <c r="AP59" s="7">
        <v>1</v>
      </c>
      <c r="AQ59" s="7">
        <v>1</v>
      </c>
      <c r="AR59" s="7">
        <v>0</v>
      </c>
      <c r="AS59" s="7">
        <v>0</v>
      </c>
      <c r="AT59" s="7">
        <v>1</v>
      </c>
      <c r="AU59" s="7">
        <v>0</v>
      </c>
      <c r="AV59" s="7">
        <v>1</v>
      </c>
      <c r="AW59" s="7">
        <v>0.5</v>
      </c>
      <c r="AY59" s="4">
        <v>1</v>
      </c>
    </row>
    <row r="60" spans="1:202" ht="12" customHeight="1">
      <c r="A60" s="4" t="s">
        <v>384</v>
      </c>
      <c r="B60" s="5">
        <v>0</v>
      </c>
      <c r="C60" s="5">
        <v>1</v>
      </c>
      <c r="D60" s="5">
        <v>0</v>
      </c>
      <c r="E60" s="5">
        <v>0</v>
      </c>
      <c r="F60" s="5">
        <v>1</v>
      </c>
      <c r="G60" s="5">
        <v>1</v>
      </c>
      <c r="H60" s="5">
        <v>1</v>
      </c>
      <c r="I60" s="5" t="s">
        <v>352</v>
      </c>
      <c r="J60" s="5">
        <v>1</v>
      </c>
      <c r="K60" s="7"/>
      <c r="L60" s="5">
        <v>0.5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6">
        <v>0</v>
      </c>
      <c r="S60" s="7">
        <v>0</v>
      </c>
      <c r="T60" s="7">
        <v>0.5</v>
      </c>
      <c r="U60" s="7">
        <v>0</v>
      </c>
      <c r="V60" s="7">
        <v>0</v>
      </c>
      <c r="W60" s="7">
        <v>1</v>
      </c>
      <c r="X60" s="7">
        <v>1</v>
      </c>
      <c r="Y60" s="7">
        <v>0</v>
      </c>
      <c r="Z60" s="7">
        <v>1</v>
      </c>
      <c r="AA60" s="7">
        <v>0</v>
      </c>
      <c r="AB60" s="7">
        <v>0</v>
      </c>
      <c r="AC60" s="7">
        <v>0</v>
      </c>
      <c r="AD60" s="7" t="s">
        <v>352</v>
      </c>
      <c r="AE60" s="7">
        <v>0.5</v>
      </c>
      <c r="AF60" s="7">
        <v>1</v>
      </c>
      <c r="AG60" s="7">
        <v>1</v>
      </c>
      <c r="AH60" s="7">
        <v>0</v>
      </c>
      <c r="AI60" s="7">
        <v>0</v>
      </c>
      <c r="AJ60" s="7">
        <v>0</v>
      </c>
      <c r="AK60" s="7" t="s">
        <v>352</v>
      </c>
      <c r="AL60" s="7">
        <v>0</v>
      </c>
      <c r="AM60" s="7">
        <v>0</v>
      </c>
      <c r="AN60" s="7">
        <v>1</v>
      </c>
      <c r="AO60" s="7">
        <v>0.5</v>
      </c>
      <c r="AP60" s="7">
        <v>0</v>
      </c>
      <c r="AQ60" s="7">
        <v>1</v>
      </c>
      <c r="AR60" s="7">
        <v>0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Y60" s="4">
        <v>1</v>
      </c>
    </row>
    <row r="61" spans="1:202" ht="12" customHeight="1">
      <c r="A61" s="8" t="s">
        <v>385</v>
      </c>
      <c r="B61" s="9">
        <f t="shared" ref="B61:AW61" si="15">SUMPRODUCT(B58:B60,$AY58:$AY60)</f>
        <v>1</v>
      </c>
      <c r="C61" s="9">
        <f t="shared" si="15"/>
        <v>2.5</v>
      </c>
      <c r="D61" s="9">
        <f t="shared" si="15"/>
        <v>0</v>
      </c>
      <c r="E61" s="9">
        <f t="shared" si="15"/>
        <v>0</v>
      </c>
      <c r="F61" s="9">
        <f t="shared" si="15"/>
        <v>2</v>
      </c>
      <c r="G61" s="9">
        <f t="shared" si="15"/>
        <v>1</v>
      </c>
      <c r="H61" s="9">
        <f t="shared" si="15"/>
        <v>1.5</v>
      </c>
      <c r="I61" s="9">
        <f t="shared" si="15"/>
        <v>0</v>
      </c>
      <c r="J61" s="9">
        <f t="shared" si="15"/>
        <v>1.5</v>
      </c>
      <c r="K61" s="9">
        <f t="shared" si="15"/>
        <v>0</v>
      </c>
      <c r="L61" s="9">
        <f t="shared" si="15"/>
        <v>2.5</v>
      </c>
      <c r="M61" s="9">
        <f t="shared" si="15"/>
        <v>0</v>
      </c>
      <c r="N61" s="9">
        <f t="shared" si="15"/>
        <v>0</v>
      </c>
      <c r="O61" s="9">
        <f t="shared" si="15"/>
        <v>0</v>
      </c>
      <c r="P61" s="9">
        <f t="shared" si="15"/>
        <v>0</v>
      </c>
      <c r="Q61" s="9">
        <f t="shared" si="15"/>
        <v>0</v>
      </c>
      <c r="R61" s="9">
        <f t="shared" si="15"/>
        <v>0</v>
      </c>
      <c r="S61" s="9">
        <f t="shared" si="15"/>
        <v>0.5</v>
      </c>
      <c r="T61" s="9">
        <f t="shared" si="15"/>
        <v>1.5</v>
      </c>
      <c r="U61" s="9">
        <f t="shared" si="15"/>
        <v>0</v>
      </c>
      <c r="V61" s="9">
        <f t="shared" si="15"/>
        <v>0</v>
      </c>
      <c r="W61" s="9">
        <f t="shared" si="15"/>
        <v>3</v>
      </c>
      <c r="X61" s="9">
        <f t="shared" si="15"/>
        <v>1</v>
      </c>
      <c r="Y61" s="9">
        <f t="shared" si="15"/>
        <v>0</v>
      </c>
      <c r="Z61" s="9">
        <f t="shared" si="15"/>
        <v>1</v>
      </c>
      <c r="AA61" s="9">
        <f t="shared" si="15"/>
        <v>0</v>
      </c>
      <c r="AB61" s="9">
        <f t="shared" si="15"/>
        <v>0</v>
      </c>
      <c r="AC61" s="9">
        <f t="shared" si="15"/>
        <v>0</v>
      </c>
      <c r="AD61" s="9">
        <f t="shared" si="15"/>
        <v>0</v>
      </c>
      <c r="AE61" s="9">
        <f t="shared" si="15"/>
        <v>2</v>
      </c>
      <c r="AF61" s="9">
        <f t="shared" si="15"/>
        <v>1</v>
      </c>
      <c r="AG61" s="9">
        <f t="shared" si="15"/>
        <v>1</v>
      </c>
      <c r="AH61" s="9">
        <f t="shared" si="15"/>
        <v>0</v>
      </c>
      <c r="AI61" s="9">
        <f t="shared" si="15"/>
        <v>2</v>
      </c>
      <c r="AJ61" s="9">
        <f t="shared" si="15"/>
        <v>0</v>
      </c>
      <c r="AK61" s="9">
        <f t="shared" si="15"/>
        <v>0</v>
      </c>
      <c r="AL61" s="9">
        <f t="shared" si="15"/>
        <v>0</v>
      </c>
      <c r="AM61" s="9">
        <f t="shared" si="15"/>
        <v>0</v>
      </c>
      <c r="AN61" s="9">
        <f t="shared" si="15"/>
        <v>1</v>
      </c>
      <c r="AO61" s="9">
        <f t="shared" si="15"/>
        <v>1.5</v>
      </c>
      <c r="AP61" s="9">
        <f t="shared" si="15"/>
        <v>1</v>
      </c>
      <c r="AQ61" s="9">
        <f t="shared" si="15"/>
        <v>2</v>
      </c>
      <c r="AR61" s="9">
        <f t="shared" si="15"/>
        <v>0</v>
      </c>
      <c r="AS61" s="9">
        <f t="shared" si="15"/>
        <v>1</v>
      </c>
      <c r="AT61" s="9">
        <f t="shared" si="15"/>
        <v>2</v>
      </c>
      <c r="AU61" s="9">
        <f t="shared" si="15"/>
        <v>1</v>
      </c>
      <c r="AV61" s="9">
        <f t="shared" si="15"/>
        <v>2</v>
      </c>
      <c r="AW61" s="9">
        <f t="shared" si="15"/>
        <v>1.5</v>
      </c>
      <c r="AY61" s="8">
        <f>SUM(AY58:AY60)</f>
        <v>3</v>
      </c>
      <c r="BA61" s="8">
        <f>SUM(BH61:CG61)/SUM(BH61:GT61)</f>
        <v>0</v>
      </c>
      <c r="BB61" s="8">
        <f>SUM(CH61:CM61)/SUM(BH61:GT61)</f>
        <v>0</v>
      </c>
      <c r="BC61" s="8">
        <f>SUM(CN61:CR61)/SUM(BH61:GT61)</f>
        <v>0</v>
      </c>
      <c r="BD61" s="8">
        <f>SUM(CS61:DL61)/SUM(BH61:GT61)</f>
        <v>0</v>
      </c>
      <c r="BE61" s="8">
        <f>SUM(DM61:FN61)/SUM(BH61:GT61)</f>
        <v>0</v>
      </c>
      <c r="BF61" s="8">
        <f>SUM(FO61:GT61)/SUM(BH61:GT61)</f>
        <v>1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1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</row>
    <row r="62" spans="1:202" ht="12" customHeight="1">
      <c r="A62" s="4" t="s">
        <v>386</v>
      </c>
      <c r="B62" s="5">
        <v>1</v>
      </c>
      <c r="C62" s="5" t="s">
        <v>352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 t="s">
        <v>352</v>
      </c>
      <c r="J62" s="5">
        <v>1</v>
      </c>
      <c r="K62" s="7"/>
      <c r="L62" s="5">
        <v>0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6">
        <v>0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0</v>
      </c>
      <c r="AI62" s="7">
        <v>1</v>
      </c>
      <c r="AJ62" s="7">
        <v>1</v>
      </c>
      <c r="AK62" s="7" t="s">
        <v>352</v>
      </c>
      <c r="AL62" s="7">
        <v>1</v>
      </c>
      <c r="AM62" s="7">
        <v>1</v>
      </c>
      <c r="AN62" s="7" t="s">
        <v>352</v>
      </c>
      <c r="AO62" s="7">
        <v>1</v>
      </c>
      <c r="AP62" s="7">
        <v>1</v>
      </c>
      <c r="AQ62" s="7">
        <v>1</v>
      </c>
      <c r="AR62" s="7">
        <v>1</v>
      </c>
      <c r="AS62" s="7" t="s">
        <v>352</v>
      </c>
      <c r="AT62" s="7">
        <v>1</v>
      </c>
      <c r="AU62" s="7">
        <v>1</v>
      </c>
      <c r="AV62" s="7">
        <v>1</v>
      </c>
      <c r="AW62" s="7">
        <v>1</v>
      </c>
      <c r="AY62" s="4">
        <v>1</v>
      </c>
    </row>
    <row r="63" spans="1:202" ht="12" customHeight="1">
      <c r="A63" s="4" t="s">
        <v>387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Y63" s="4">
        <v>0</v>
      </c>
    </row>
    <row r="64" spans="1:202" ht="12" customHeight="1">
      <c r="A64" s="8" t="s">
        <v>388</v>
      </c>
      <c r="B64" s="9">
        <f t="shared" ref="B64:AW64" si="16">SUMPRODUCT(B62:B63,$AY62:$AY63)</f>
        <v>1</v>
      </c>
      <c r="C64" s="9">
        <f t="shared" si="16"/>
        <v>0</v>
      </c>
      <c r="D64" s="9">
        <f t="shared" si="16"/>
        <v>1</v>
      </c>
      <c r="E64" s="9">
        <f t="shared" si="16"/>
        <v>1</v>
      </c>
      <c r="F64" s="9">
        <f t="shared" si="16"/>
        <v>1</v>
      </c>
      <c r="G64" s="9">
        <f t="shared" si="16"/>
        <v>1</v>
      </c>
      <c r="H64" s="9">
        <f t="shared" si="16"/>
        <v>1</v>
      </c>
      <c r="I64" s="9">
        <f t="shared" si="16"/>
        <v>0</v>
      </c>
      <c r="J64" s="9">
        <f t="shared" si="16"/>
        <v>1</v>
      </c>
      <c r="K64" s="9">
        <f t="shared" si="16"/>
        <v>0</v>
      </c>
      <c r="L64" s="9">
        <f t="shared" si="16"/>
        <v>0</v>
      </c>
      <c r="M64" s="9">
        <f t="shared" si="16"/>
        <v>1</v>
      </c>
      <c r="N64" s="9">
        <f t="shared" si="16"/>
        <v>1</v>
      </c>
      <c r="O64" s="9">
        <f t="shared" si="16"/>
        <v>1</v>
      </c>
      <c r="P64" s="9">
        <f t="shared" si="16"/>
        <v>1</v>
      </c>
      <c r="Q64" s="9">
        <f t="shared" si="16"/>
        <v>1</v>
      </c>
      <c r="R64" s="9">
        <f t="shared" si="16"/>
        <v>0</v>
      </c>
      <c r="S64" s="9">
        <f t="shared" si="16"/>
        <v>1</v>
      </c>
      <c r="T64" s="9">
        <f t="shared" si="16"/>
        <v>1</v>
      </c>
      <c r="U64" s="9">
        <f t="shared" si="16"/>
        <v>1</v>
      </c>
      <c r="V64" s="9">
        <f t="shared" si="16"/>
        <v>1</v>
      </c>
      <c r="W64" s="9">
        <f t="shared" si="16"/>
        <v>1</v>
      </c>
      <c r="X64" s="9">
        <f t="shared" si="16"/>
        <v>1</v>
      </c>
      <c r="Y64" s="9">
        <f t="shared" si="16"/>
        <v>1</v>
      </c>
      <c r="Z64" s="9">
        <f t="shared" si="16"/>
        <v>1</v>
      </c>
      <c r="AA64" s="9">
        <f t="shared" si="16"/>
        <v>1</v>
      </c>
      <c r="AB64" s="9">
        <f t="shared" si="16"/>
        <v>1</v>
      </c>
      <c r="AC64" s="9">
        <f t="shared" si="16"/>
        <v>1</v>
      </c>
      <c r="AD64" s="9">
        <f t="shared" si="16"/>
        <v>1</v>
      </c>
      <c r="AE64" s="9">
        <f t="shared" si="16"/>
        <v>1</v>
      </c>
      <c r="AF64" s="9">
        <f t="shared" si="16"/>
        <v>1</v>
      </c>
      <c r="AG64" s="9">
        <f t="shared" si="16"/>
        <v>1</v>
      </c>
      <c r="AH64" s="9">
        <f t="shared" si="16"/>
        <v>0</v>
      </c>
      <c r="AI64" s="9">
        <f t="shared" si="16"/>
        <v>1</v>
      </c>
      <c r="AJ64" s="9">
        <f t="shared" si="16"/>
        <v>1</v>
      </c>
      <c r="AK64" s="9">
        <f t="shared" si="16"/>
        <v>0</v>
      </c>
      <c r="AL64" s="9">
        <f t="shared" si="16"/>
        <v>1</v>
      </c>
      <c r="AM64" s="9">
        <f t="shared" si="16"/>
        <v>1</v>
      </c>
      <c r="AN64" s="9">
        <f t="shared" si="16"/>
        <v>0</v>
      </c>
      <c r="AO64" s="9">
        <f t="shared" si="16"/>
        <v>1</v>
      </c>
      <c r="AP64" s="9">
        <f t="shared" si="16"/>
        <v>1</v>
      </c>
      <c r="AQ64" s="9">
        <f t="shared" si="16"/>
        <v>1</v>
      </c>
      <c r="AR64" s="9">
        <f t="shared" si="16"/>
        <v>1</v>
      </c>
      <c r="AS64" s="9">
        <f t="shared" si="16"/>
        <v>0</v>
      </c>
      <c r="AT64" s="9">
        <f t="shared" si="16"/>
        <v>1</v>
      </c>
      <c r="AU64" s="9">
        <f t="shared" si="16"/>
        <v>1</v>
      </c>
      <c r="AV64" s="9">
        <f t="shared" si="16"/>
        <v>1</v>
      </c>
      <c r="AW64" s="9">
        <f t="shared" si="16"/>
        <v>1</v>
      </c>
      <c r="AY64" s="8">
        <f>SUM(AY62:AY63)</f>
        <v>1</v>
      </c>
      <c r="BA64" s="8">
        <f>SUM(BH64:CG64)/SUM(BH64:GT64)</f>
        <v>0</v>
      </c>
      <c r="BB64" s="8">
        <f>SUM(CH64:CM64)/SUM(BH64:GT64)</f>
        <v>0</v>
      </c>
      <c r="BC64" s="8">
        <f>SUM(CN64:CR64)/SUM(BH64:GT64)</f>
        <v>0</v>
      </c>
      <c r="BD64" s="8">
        <f>SUM(CS64:DL64)/SUM(BH64:GT64)</f>
        <v>0</v>
      </c>
      <c r="BE64" s="8">
        <f>SUM(DM64:FN64)/SUM(BH64:GT64)</f>
        <v>0</v>
      </c>
      <c r="BF64" s="8">
        <f>SUM(FO64:GT64)/SUM(BH64:GT64)</f>
        <v>1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1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</row>
    <row r="65" spans="1:202" ht="12" customHeight="1">
      <c r="A65" s="4" t="s">
        <v>389</v>
      </c>
      <c r="B65" s="5">
        <v>1</v>
      </c>
      <c r="C65" s="5">
        <v>0</v>
      </c>
      <c r="D65" s="5">
        <v>1</v>
      </c>
      <c r="E65" s="5">
        <v>1</v>
      </c>
      <c r="F65" s="5">
        <v>0.5</v>
      </c>
      <c r="G65" s="5">
        <v>0.5</v>
      </c>
      <c r="H65" s="5">
        <v>1</v>
      </c>
      <c r="I65" s="5" t="s">
        <v>352</v>
      </c>
      <c r="J65" s="5">
        <v>0.5</v>
      </c>
      <c r="K65" s="7"/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6">
        <v>1</v>
      </c>
      <c r="S65" s="7">
        <v>0</v>
      </c>
      <c r="T65" s="7">
        <v>0</v>
      </c>
      <c r="U65" s="7">
        <v>1</v>
      </c>
      <c r="V65" s="7">
        <v>1</v>
      </c>
      <c r="W65" s="7">
        <v>0</v>
      </c>
      <c r="X65" s="7">
        <v>1</v>
      </c>
      <c r="Y65" s="7">
        <v>0</v>
      </c>
      <c r="Z65" s="7">
        <v>0</v>
      </c>
      <c r="AA65" s="7">
        <v>0.5</v>
      </c>
      <c r="AB65" s="7">
        <v>0.5</v>
      </c>
      <c r="AC65" s="7">
        <v>1</v>
      </c>
      <c r="AD65" s="7" t="s">
        <v>352</v>
      </c>
      <c r="AE65" s="7">
        <v>1</v>
      </c>
      <c r="AF65" s="7" t="s">
        <v>352</v>
      </c>
      <c r="AG65" s="7">
        <v>0</v>
      </c>
      <c r="AH65" s="7">
        <v>0</v>
      </c>
      <c r="AI65" s="7">
        <v>0</v>
      </c>
      <c r="AJ65" s="7">
        <v>0.5</v>
      </c>
      <c r="AK65" s="7" t="s">
        <v>352</v>
      </c>
      <c r="AL65" s="7">
        <v>1</v>
      </c>
      <c r="AM65" s="7">
        <v>1</v>
      </c>
      <c r="AN65" s="7" t="s">
        <v>352</v>
      </c>
      <c r="AO65" s="7">
        <v>0.5</v>
      </c>
      <c r="AP65" s="7">
        <v>1</v>
      </c>
      <c r="AQ65" s="7">
        <v>1</v>
      </c>
      <c r="AR65" s="7">
        <v>1</v>
      </c>
      <c r="AS65" s="7" t="s">
        <v>352</v>
      </c>
      <c r="AT65" s="7">
        <v>1</v>
      </c>
      <c r="AU65" s="7">
        <v>1</v>
      </c>
      <c r="AV65" s="7">
        <v>1</v>
      </c>
      <c r="AW65" s="7">
        <v>0</v>
      </c>
      <c r="AY65" s="4">
        <v>1</v>
      </c>
    </row>
    <row r="66" spans="1:202" ht="12" customHeight="1">
      <c r="A66" s="4" t="s">
        <v>390</v>
      </c>
      <c r="B66" s="5">
        <v>1</v>
      </c>
      <c r="C66" s="5">
        <v>0</v>
      </c>
      <c r="D66" s="5">
        <v>1</v>
      </c>
      <c r="E66" s="5">
        <v>1</v>
      </c>
      <c r="F66" s="5">
        <v>1</v>
      </c>
      <c r="G66" s="5">
        <v>0</v>
      </c>
      <c r="H66" s="5">
        <v>1</v>
      </c>
      <c r="I66" s="5" t="s">
        <v>352</v>
      </c>
      <c r="J66" s="5">
        <v>1</v>
      </c>
      <c r="K66" s="7"/>
      <c r="L66" s="5">
        <v>0</v>
      </c>
      <c r="M66" s="5">
        <v>1</v>
      </c>
      <c r="N66" s="5">
        <v>1</v>
      </c>
      <c r="O66" s="5">
        <v>1</v>
      </c>
      <c r="P66" s="5">
        <v>0</v>
      </c>
      <c r="Q66" s="5">
        <v>1</v>
      </c>
      <c r="R66" s="6">
        <v>1</v>
      </c>
      <c r="S66" s="7">
        <v>0</v>
      </c>
      <c r="T66" s="7">
        <v>0</v>
      </c>
      <c r="U66" s="7">
        <v>1</v>
      </c>
      <c r="V66" s="7">
        <v>1</v>
      </c>
      <c r="W66" s="7">
        <v>0</v>
      </c>
      <c r="X66" s="7">
        <v>1</v>
      </c>
      <c r="Y66" s="7">
        <v>0</v>
      </c>
      <c r="Z66" s="7">
        <v>0</v>
      </c>
      <c r="AA66" s="7">
        <v>1</v>
      </c>
      <c r="AB66" s="7">
        <v>1</v>
      </c>
      <c r="AC66" s="7">
        <v>1</v>
      </c>
      <c r="AD66" s="7" t="s">
        <v>352</v>
      </c>
      <c r="AE66" s="7">
        <v>1</v>
      </c>
      <c r="AF66" s="7" t="s">
        <v>352</v>
      </c>
      <c r="AG66" s="7">
        <v>0</v>
      </c>
      <c r="AH66" s="7">
        <v>0</v>
      </c>
      <c r="AI66" s="7">
        <v>0</v>
      </c>
      <c r="AJ66" s="7">
        <v>1</v>
      </c>
      <c r="AK66" s="7" t="s">
        <v>352</v>
      </c>
      <c r="AL66" s="7">
        <v>0</v>
      </c>
      <c r="AM66" s="7">
        <v>1</v>
      </c>
      <c r="AN66" s="7" t="s">
        <v>352</v>
      </c>
      <c r="AO66" s="7">
        <v>1</v>
      </c>
      <c r="AP66" s="7">
        <v>1</v>
      </c>
      <c r="AQ66" s="7">
        <v>1</v>
      </c>
      <c r="AR66" s="7">
        <v>0</v>
      </c>
      <c r="AS66" s="7" t="s">
        <v>352</v>
      </c>
      <c r="AT66" s="7">
        <v>1</v>
      </c>
      <c r="AU66" s="7">
        <v>1</v>
      </c>
      <c r="AV66" s="7">
        <v>1</v>
      </c>
      <c r="AW66" s="7">
        <v>0</v>
      </c>
      <c r="AY66" s="4">
        <v>1</v>
      </c>
    </row>
    <row r="67" spans="1:202" ht="12" customHeight="1">
      <c r="A67" s="4" t="s">
        <v>391</v>
      </c>
      <c r="B67" s="5">
        <v>0.5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 t="s">
        <v>352</v>
      </c>
      <c r="J67" s="5">
        <v>0</v>
      </c>
      <c r="K67" s="7"/>
      <c r="L67" s="5">
        <v>0</v>
      </c>
      <c r="M67" s="5">
        <v>1</v>
      </c>
      <c r="N67" s="5">
        <v>1</v>
      </c>
      <c r="O67" s="5">
        <v>1</v>
      </c>
      <c r="P67" s="5">
        <v>0</v>
      </c>
      <c r="Q67" s="5">
        <v>1</v>
      </c>
      <c r="R67" s="6">
        <v>1</v>
      </c>
      <c r="S67" s="7">
        <v>0.5</v>
      </c>
      <c r="T67" s="7">
        <v>0</v>
      </c>
      <c r="U67" s="7">
        <v>1</v>
      </c>
      <c r="V67" s="7">
        <v>1</v>
      </c>
      <c r="W67" s="7">
        <v>0</v>
      </c>
      <c r="X67" s="7">
        <v>1</v>
      </c>
      <c r="Y67" s="7">
        <v>0</v>
      </c>
      <c r="Z67" s="7">
        <v>0</v>
      </c>
      <c r="AA67" s="7">
        <v>1</v>
      </c>
      <c r="AB67" s="7">
        <v>1</v>
      </c>
      <c r="AC67" s="7">
        <v>1</v>
      </c>
      <c r="AD67" s="7" t="s">
        <v>352</v>
      </c>
      <c r="AE67" s="7">
        <v>1</v>
      </c>
      <c r="AF67" s="7" t="s">
        <v>352</v>
      </c>
      <c r="AG67" s="7">
        <v>0</v>
      </c>
      <c r="AH67" s="7">
        <v>0</v>
      </c>
      <c r="AI67" s="7">
        <v>0</v>
      </c>
      <c r="AJ67" s="7">
        <v>0</v>
      </c>
      <c r="AK67" s="7" t="s">
        <v>352</v>
      </c>
      <c r="AL67" s="7">
        <v>0</v>
      </c>
      <c r="AM67" s="7">
        <v>1</v>
      </c>
      <c r="AN67" s="7" t="s">
        <v>352</v>
      </c>
      <c r="AO67" s="7">
        <v>1</v>
      </c>
      <c r="AP67" s="7">
        <v>0</v>
      </c>
      <c r="AQ67" s="7">
        <v>0</v>
      </c>
      <c r="AR67" s="7">
        <v>1</v>
      </c>
      <c r="AS67" s="7" t="s">
        <v>352</v>
      </c>
      <c r="AT67" s="7">
        <v>1</v>
      </c>
      <c r="AU67" s="7">
        <v>1</v>
      </c>
      <c r="AV67" s="7">
        <v>1</v>
      </c>
      <c r="AW67" s="7">
        <v>0</v>
      </c>
      <c r="AY67" s="4">
        <v>1</v>
      </c>
    </row>
    <row r="68" spans="1:202" ht="12" customHeight="1">
      <c r="A68" s="4" t="s">
        <v>392</v>
      </c>
      <c r="B68" s="5">
        <v>1</v>
      </c>
      <c r="C68" s="5">
        <v>0</v>
      </c>
      <c r="D68" s="5">
        <v>1</v>
      </c>
      <c r="E68" s="5">
        <v>1</v>
      </c>
      <c r="F68" s="5">
        <v>1</v>
      </c>
      <c r="G68" s="5">
        <v>0</v>
      </c>
      <c r="H68" s="5">
        <v>1</v>
      </c>
      <c r="I68" s="5" t="s">
        <v>352</v>
      </c>
      <c r="J68" s="5">
        <v>0</v>
      </c>
      <c r="K68" s="7"/>
      <c r="L68" s="5">
        <v>0</v>
      </c>
      <c r="M68" s="5">
        <v>1</v>
      </c>
      <c r="N68" s="5">
        <v>1</v>
      </c>
      <c r="O68" s="5">
        <v>1</v>
      </c>
      <c r="P68" s="5">
        <v>0</v>
      </c>
      <c r="Q68" s="5">
        <v>1</v>
      </c>
      <c r="R68" s="6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 s="7">
        <v>1</v>
      </c>
      <c r="AB68" s="7">
        <v>1</v>
      </c>
      <c r="AC68" s="7">
        <v>1</v>
      </c>
      <c r="AD68" s="7" t="s">
        <v>352</v>
      </c>
      <c r="AE68" s="7">
        <v>1</v>
      </c>
      <c r="AF68" s="7" t="s">
        <v>352</v>
      </c>
      <c r="AG68" s="7">
        <v>0</v>
      </c>
      <c r="AH68" s="7">
        <v>0</v>
      </c>
      <c r="AI68" s="7">
        <v>0</v>
      </c>
      <c r="AJ68" s="7">
        <v>0</v>
      </c>
      <c r="AK68" s="7" t="s">
        <v>352</v>
      </c>
      <c r="AL68" s="7">
        <v>1</v>
      </c>
      <c r="AM68" s="7">
        <v>1</v>
      </c>
      <c r="AN68" s="7" t="s">
        <v>352</v>
      </c>
      <c r="AO68" s="7">
        <v>1</v>
      </c>
      <c r="AP68" s="7">
        <v>1</v>
      </c>
      <c r="AQ68" s="7">
        <v>0</v>
      </c>
      <c r="AR68" s="7">
        <v>1</v>
      </c>
      <c r="AS68" s="7" t="s">
        <v>352</v>
      </c>
      <c r="AT68" s="7">
        <v>1</v>
      </c>
      <c r="AU68" s="7">
        <v>0</v>
      </c>
      <c r="AV68" s="7">
        <v>1</v>
      </c>
      <c r="AW68" s="7">
        <v>0</v>
      </c>
      <c r="AY68" s="4">
        <v>1</v>
      </c>
    </row>
    <row r="69" spans="1:202" ht="12" customHeight="1">
      <c r="A69" s="8" t="s">
        <v>393</v>
      </c>
      <c r="B69" s="8">
        <f t="shared" ref="B69:AW69" si="17">SUMPRODUCT(B65:B68,$AY65:$AY68)</f>
        <v>3.5</v>
      </c>
      <c r="C69" s="8">
        <f t="shared" si="17"/>
        <v>0</v>
      </c>
      <c r="D69" s="8">
        <f t="shared" si="17"/>
        <v>4</v>
      </c>
      <c r="E69" s="8">
        <f t="shared" si="17"/>
        <v>4</v>
      </c>
      <c r="F69" s="8">
        <f t="shared" si="17"/>
        <v>3.5</v>
      </c>
      <c r="G69" s="8">
        <f t="shared" si="17"/>
        <v>1.5</v>
      </c>
      <c r="H69" s="8">
        <f t="shared" si="17"/>
        <v>4</v>
      </c>
      <c r="I69" s="8">
        <f t="shared" si="17"/>
        <v>0</v>
      </c>
      <c r="J69" s="8">
        <f t="shared" si="17"/>
        <v>1.5</v>
      </c>
      <c r="K69" s="8">
        <f t="shared" si="17"/>
        <v>0</v>
      </c>
      <c r="L69" s="8">
        <f t="shared" si="17"/>
        <v>0</v>
      </c>
      <c r="M69" s="8">
        <f t="shared" si="17"/>
        <v>4</v>
      </c>
      <c r="N69" s="8">
        <f t="shared" si="17"/>
        <v>4</v>
      </c>
      <c r="O69" s="8">
        <f t="shared" si="17"/>
        <v>4</v>
      </c>
      <c r="P69" s="8">
        <f t="shared" si="17"/>
        <v>1</v>
      </c>
      <c r="Q69" s="8">
        <f t="shared" si="17"/>
        <v>4</v>
      </c>
      <c r="R69" s="8">
        <f t="shared" si="17"/>
        <v>3</v>
      </c>
      <c r="S69" s="8">
        <f t="shared" si="17"/>
        <v>0.5</v>
      </c>
      <c r="T69" s="8">
        <f t="shared" si="17"/>
        <v>0</v>
      </c>
      <c r="U69" s="8">
        <f t="shared" si="17"/>
        <v>4</v>
      </c>
      <c r="V69" s="8">
        <f t="shared" si="17"/>
        <v>3</v>
      </c>
      <c r="W69" s="8">
        <f t="shared" si="17"/>
        <v>0</v>
      </c>
      <c r="X69" s="8">
        <f t="shared" si="17"/>
        <v>4</v>
      </c>
      <c r="Y69" s="8">
        <f t="shared" si="17"/>
        <v>0</v>
      </c>
      <c r="Z69" s="8">
        <f t="shared" si="17"/>
        <v>0</v>
      </c>
      <c r="AA69" s="8">
        <f t="shared" si="17"/>
        <v>3.5</v>
      </c>
      <c r="AB69" s="8">
        <f t="shared" si="17"/>
        <v>3.5</v>
      </c>
      <c r="AC69" s="8">
        <f t="shared" si="17"/>
        <v>4</v>
      </c>
      <c r="AD69" s="8">
        <f t="shared" si="17"/>
        <v>0</v>
      </c>
      <c r="AE69" s="8">
        <f t="shared" si="17"/>
        <v>4</v>
      </c>
      <c r="AF69" s="8">
        <f t="shared" si="17"/>
        <v>0</v>
      </c>
      <c r="AG69" s="8">
        <f t="shared" si="17"/>
        <v>0</v>
      </c>
      <c r="AH69" s="8">
        <f t="shared" si="17"/>
        <v>0</v>
      </c>
      <c r="AI69" s="8">
        <f t="shared" si="17"/>
        <v>0</v>
      </c>
      <c r="AJ69" s="8">
        <f t="shared" si="17"/>
        <v>1.5</v>
      </c>
      <c r="AK69" s="8">
        <f t="shared" si="17"/>
        <v>0</v>
      </c>
      <c r="AL69" s="8">
        <f t="shared" si="17"/>
        <v>2</v>
      </c>
      <c r="AM69" s="8">
        <f t="shared" si="17"/>
        <v>4</v>
      </c>
      <c r="AN69" s="8">
        <f t="shared" si="17"/>
        <v>0</v>
      </c>
      <c r="AO69" s="8">
        <f t="shared" si="17"/>
        <v>3.5</v>
      </c>
      <c r="AP69" s="8">
        <f t="shared" si="17"/>
        <v>3</v>
      </c>
      <c r="AQ69" s="8">
        <f t="shared" si="17"/>
        <v>2</v>
      </c>
      <c r="AR69" s="8">
        <f t="shared" si="17"/>
        <v>3</v>
      </c>
      <c r="AS69" s="8">
        <f t="shared" si="17"/>
        <v>0</v>
      </c>
      <c r="AT69" s="8">
        <f t="shared" si="17"/>
        <v>4</v>
      </c>
      <c r="AU69" s="8">
        <f t="shared" si="17"/>
        <v>3</v>
      </c>
      <c r="AV69" s="8">
        <f t="shared" si="17"/>
        <v>4</v>
      </c>
      <c r="AW69" s="8">
        <f t="shared" si="17"/>
        <v>0</v>
      </c>
      <c r="AY69" s="8">
        <f>SUM(AY65:AY68)</f>
        <v>4</v>
      </c>
      <c r="BA69" s="8">
        <f>SUM(BH69:CG69)/SUM(BH69:GT69)</f>
        <v>0</v>
      </c>
      <c r="BB69" s="8">
        <f>SUM(CH69:CM69)/SUM(BH69:GT69)</f>
        <v>0</v>
      </c>
      <c r="BC69" s="8">
        <f>SUM(CN69:CR69)/SUM(BH69:GT69)</f>
        <v>0</v>
      </c>
      <c r="BD69" s="8">
        <f>SUM(CS69:DL69)/SUM(BH69:GT69)</f>
        <v>0</v>
      </c>
      <c r="BE69" s="8">
        <f>SUM(DM69:FN69)/SUM(BH69:GT69)</f>
        <v>0.5</v>
      </c>
      <c r="BF69" s="8">
        <f>SUM(FO69:GT69)/SUM(BH69:GT69)</f>
        <v>0.5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1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1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  <c r="GH69" s="8">
        <v>0</v>
      </c>
      <c r="GI69" s="8">
        <v>0</v>
      </c>
      <c r="GJ69" s="8">
        <v>0</v>
      </c>
      <c r="GK69" s="8">
        <v>0</v>
      </c>
      <c r="GL69" s="8">
        <v>0</v>
      </c>
      <c r="GM69" s="8">
        <v>0</v>
      </c>
      <c r="GN69" s="8">
        <v>0</v>
      </c>
      <c r="GO69" s="8">
        <v>0</v>
      </c>
      <c r="GP69" s="8">
        <v>0</v>
      </c>
      <c r="GQ69" s="8">
        <v>0</v>
      </c>
      <c r="GR69" s="8">
        <v>0</v>
      </c>
      <c r="GS69" s="8">
        <v>0</v>
      </c>
      <c r="GT69" s="8">
        <v>0</v>
      </c>
    </row>
    <row r="70" spans="1:202" ht="12" customHeight="1">
      <c r="A70" s="8" t="s">
        <v>394</v>
      </c>
      <c r="B70" s="8">
        <f t="shared" ref="B70:AW70" si="18">B5+B9+B14+B16+B21+B25+B28+B31+B35+B40+B43+B46+B49+B53+B57+B61+B64+B69</f>
        <v>35.5</v>
      </c>
      <c r="C70" s="8">
        <f t="shared" si="18"/>
        <v>27</v>
      </c>
      <c r="D70" s="8">
        <f t="shared" si="18"/>
        <v>30</v>
      </c>
      <c r="E70" s="8">
        <f t="shared" si="18"/>
        <v>38</v>
      </c>
      <c r="F70" s="8">
        <f t="shared" si="18"/>
        <v>41.5</v>
      </c>
      <c r="G70" s="8">
        <f t="shared" si="18"/>
        <v>25.5</v>
      </c>
      <c r="H70" s="8">
        <f t="shared" si="18"/>
        <v>30</v>
      </c>
      <c r="I70" s="8">
        <f t="shared" si="18"/>
        <v>21.5</v>
      </c>
      <c r="J70" s="8">
        <f t="shared" si="18"/>
        <v>34</v>
      </c>
      <c r="K70" s="8">
        <f t="shared" si="18"/>
        <v>0</v>
      </c>
      <c r="L70" s="8">
        <f t="shared" si="18"/>
        <v>26</v>
      </c>
      <c r="M70" s="8">
        <f t="shared" si="18"/>
        <v>24.5</v>
      </c>
      <c r="N70" s="8">
        <f t="shared" si="18"/>
        <v>20</v>
      </c>
      <c r="O70" s="8">
        <f t="shared" si="18"/>
        <v>16.5</v>
      </c>
      <c r="P70" s="8">
        <f t="shared" si="18"/>
        <v>15.5</v>
      </c>
      <c r="Q70" s="8">
        <f t="shared" si="18"/>
        <v>35.5</v>
      </c>
      <c r="R70" s="8">
        <f t="shared" si="18"/>
        <v>8</v>
      </c>
      <c r="S70" s="8">
        <f t="shared" si="18"/>
        <v>12.5</v>
      </c>
      <c r="T70" s="8">
        <f t="shared" si="18"/>
        <v>22.5</v>
      </c>
      <c r="U70" s="8">
        <f t="shared" si="18"/>
        <v>25</v>
      </c>
      <c r="V70" s="8">
        <f t="shared" si="18"/>
        <v>30</v>
      </c>
      <c r="W70" s="8">
        <f t="shared" si="18"/>
        <v>34</v>
      </c>
      <c r="X70" s="8">
        <f t="shared" si="18"/>
        <v>24.5</v>
      </c>
      <c r="Y70" s="8">
        <f t="shared" si="18"/>
        <v>21.5</v>
      </c>
      <c r="Z70" s="8">
        <f t="shared" si="18"/>
        <v>17</v>
      </c>
      <c r="AA70" s="8">
        <f t="shared" si="18"/>
        <v>19.5</v>
      </c>
      <c r="AB70" s="8">
        <f t="shared" si="18"/>
        <v>32</v>
      </c>
      <c r="AC70" s="8">
        <f t="shared" si="18"/>
        <v>15</v>
      </c>
      <c r="AD70" s="8">
        <f t="shared" si="18"/>
        <v>17</v>
      </c>
      <c r="AE70" s="8">
        <f t="shared" si="18"/>
        <v>32</v>
      </c>
      <c r="AF70" s="8">
        <f t="shared" si="18"/>
        <v>19</v>
      </c>
      <c r="AG70" s="8">
        <f t="shared" si="18"/>
        <v>28</v>
      </c>
      <c r="AH70" s="8">
        <f t="shared" si="18"/>
        <v>25</v>
      </c>
      <c r="AI70" s="8">
        <f t="shared" si="18"/>
        <v>33</v>
      </c>
      <c r="AJ70" s="8">
        <f t="shared" si="18"/>
        <v>20.5</v>
      </c>
      <c r="AK70" s="8">
        <f t="shared" si="18"/>
        <v>0</v>
      </c>
      <c r="AL70" s="8">
        <f t="shared" si="18"/>
        <v>14</v>
      </c>
      <c r="AM70" s="8">
        <f t="shared" si="18"/>
        <v>28.5</v>
      </c>
      <c r="AN70" s="8">
        <f t="shared" si="18"/>
        <v>17.5</v>
      </c>
      <c r="AO70" s="8">
        <f t="shared" si="18"/>
        <v>34.5</v>
      </c>
      <c r="AP70" s="8">
        <f t="shared" si="18"/>
        <v>30.5</v>
      </c>
      <c r="AQ70" s="8">
        <f t="shared" si="18"/>
        <v>34.5</v>
      </c>
      <c r="AR70" s="8">
        <f t="shared" si="18"/>
        <v>22</v>
      </c>
      <c r="AS70" s="8">
        <f t="shared" si="18"/>
        <v>21</v>
      </c>
      <c r="AT70" s="8">
        <f t="shared" si="18"/>
        <v>32</v>
      </c>
      <c r="AU70" s="8">
        <f t="shared" si="18"/>
        <v>31</v>
      </c>
      <c r="AV70" s="8">
        <f t="shared" si="18"/>
        <v>34.5</v>
      </c>
      <c r="AW70" s="8">
        <f t="shared" si="18"/>
        <v>20.5</v>
      </c>
      <c r="AY70" s="8">
        <f>AY5+AY9+AY14+AY16+AY21+AY25+AY28+AY31+AY35+AY40+AY43+AY46+AY49+AY53+AY57+AY61+AY64+AY69</f>
        <v>44</v>
      </c>
      <c r="AZ70" s="8">
        <f>COUNTIF(B70:AW70,0)</f>
        <v>2</v>
      </c>
    </row>
    <row r="71" spans="1:202" ht="12" customHeight="1">
      <c r="A71" s="8" t="s">
        <v>395</v>
      </c>
      <c r="B71" s="8">
        <f t="shared" ref="B71:AW71" si="19">B70*20/($AY70)</f>
        <v>16.136363636363637</v>
      </c>
      <c r="C71" s="8">
        <f t="shared" si="19"/>
        <v>12.272727272727273</v>
      </c>
      <c r="D71" s="8">
        <f t="shared" si="19"/>
        <v>13.636363636363637</v>
      </c>
      <c r="E71" s="8">
        <f t="shared" si="19"/>
        <v>17.272727272727273</v>
      </c>
      <c r="F71" s="8">
        <f t="shared" si="19"/>
        <v>18.863636363636363</v>
      </c>
      <c r="G71" s="8">
        <f t="shared" si="19"/>
        <v>11.590909090909092</v>
      </c>
      <c r="H71" s="8">
        <f t="shared" si="19"/>
        <v>13.636363636363637</v>
      </c>
      <c r="I71" s="8">
        <f t="shared" si="19"/>
        <v>9.7727272727272734</v>
      </c>
      <c r="J71" s="8">
        <f t="shared" si="19"/>
        <v>15.454545454545455</v>
      </c>
      <c r="K71" s="8">
        <f t="shared" si="19"/>
        <v>0</v>
      </c>
      <c r="L71" s="8">
        <f t="shared" si="19"/>
        <v>11.818181818181818</v>
      </c>
      <c r="M71" s="8">
        <f t="shared" si="19"/>
        <v>11.136363636363637</v>
      </c>
      <c r="N71" s="8">
        <f t="shared" si="19"/>
        <v>9.0909090909090917</v>
      </c>
      <c r="O71" s="8">
        <f t="shared" si="19"/>
        <v>7.5</v>
      </c>
      <c r="P71" s="8">
        <f t="shared" si="19"/>
        <v>7.0454545454545459</v>
      </c>
      <c r="Q71" s="8">
        <f t="shared" si="19"/>
        <v>16.136363636363637</v>
      </c>
      <c r="R71" s="8">
        <f t="shared" si="19"/>
        <v>3.6363636363636362</v>
      </c>
      <c r="S71" s="8">
        <f t="shared" si="19"/>
        <v>5.6818181818181817</v>
      </c>
      <c r="T71" s="8">
        <f t="shared" si="19"/>
        <v>10.227272727272727</v>
      </c>
      <c r="U71" s="8">
        <f t="shared" si="19"/>
        <v>11.363636363636363</v>
      </c>
      <c r="V71" s="8">
        <f t="shared" si="19"/>
        <v>13.636363636363637</v>
      </c>
      <c r="W71" s="8">
        <f t="shared" si="19"/>
        <v>15.454545454545455</v>
      </c>
      <c r="X71" s="8">
        <f t="shared" si="19"/>
        <v>11.136363636363637</v>
      </c>
      <c r="Y71" s="8">
        <f t="shared" si="19"/>
        <v>9.7727272727272734</v>
      </c>
      <c r="Z71" s="8">
        <f t="shared" si="19"/>
        <v>7.7272727272727275</v>
      </c>
      <c r="AA71" s="8">
        <f t="shared" si="19"/>
        <v>8.8636363636363633</v>
      </c>
      <c r="AB71" s="8">
        <f t="shared" si="19"/>
        <v>14.545454545454545</v>
      </c>
      <c r="AC71" s="8">
        <f t="shared" si="19"/>
        <v>6.8181818181818183</v>
      </c>
      <c r="AD71" s="8">
        <f t="shared" si="19"/>
        <v>7.7272727272727275</v>
      </c>
      <c r="AE71" s="8">
        <f t="shared" si="19"/>
        <v>14.545454545454545</v>
      </c>
      <c r="AF71" s="8">
        <f t="shared" si="19"/>
        <v>8.6363636363636367</v>
      </c>
      <c r="AG71" s="8">
        <f t="shared" si="19"/>
        <v>12.727272727272727</v>
      </c>
      <c r="AH71" s="8">
        <f t="shared" si="19"/>
        <v>11.363636363636363</v>
      </c>
      <c r="AI71" s="8">
        <f t="shared" si="19"/>
        <v>15</v>
      </c>
      <c r="AJ71" s="8">
        <f t="shared" si="19"/>
        <v>9.3181818181818183</v>
      </c>
      <c r="AK71" s="8">
        <f t="shared" si="19"/>
        <v>0</v>
      </c>
      <c r="AL71" s="8">
        <f t="shared" si="19"/>
        <v>6.3636363636363633</v>
      </c>
      <c r="AM71" s="8">
        <f t="shared" si="19"/>
        <v>12.954545454545455</v>
      </c>
      <c r="AN71" s="8">
        <f t="shared" si="19"/>
        <v>7.9545454545454541</v>
      </c>
      <c r="AO71" s="8">
        <f t="shared" si="19"/>
        <v>15.681818181818182</v>
      </c>
      <c r="AP71" s="8">
        <f t="shared" si="19"/>
        <v>13.863636363636363</v>
      </c>
      <c r="AQ71" s="8">
        <f t="shared" si="19"/>
        <v>15.681818181818182</v>
      </c>
      <c r="AR71" s="8">
        <f t="shared" si="19"/>
        <v>10</v>
      </c>
      <c r="AS71" s="8">
        <f t="shared" si="19"/>
        <v>9.545454545454545</v>
      </c>
      <c r="AT71" s="8">
        <f t="shared" si="19"/>
        <v>14.545454545454545</v>
      </c>
      <c r="AU71" s="8">
        <f t="shared" si="19"/>
        <v>14.090909090909092</v>
      </c>
      <c r="AV71" s="8">
        <f t="shared" si="19"/>
        <v>15.681818181818182</v>
      </c>
      <c r="AW71" s="8">
        <f t="shared" si="19"/>
        <v>9.3181818181818183</v>
      </c>
      <c r="AX71" s="8">
        <f>AVERAGE(B71:AW71)*48/(48-AZ70)</f>
        <v>11.63537549407115</v>
      </c>
    </row>
    <row r="72" spans="1:202" ht="12" customHeight="1">
      <c r="A72" s="8" t="s">
        <v>396</v>
      </c>
      <c r="B72" s="8">
        <f t="shared" ref="B72:AW72" si="20">RANK(B71,$B$71:$AW$71)</f>
        <v>3</v>
      </c>
      <c r="C72" s="8">
        <f t="shared" si="20"/>
        <v>21</v>
      </c>
      <c r="D72" s="8">
        <f t="shared" si="20"/>
        <v>16</v>
      </c>
      <c r="E72" s="8">
        <f t="shared" si="20"/>
        <v>2</v>
      </c>
      <c r="F72" s="8">
        <f t="shared" si="20"/>
        <v>1</v>
      </c>
      <c r="G72" s="8">
        <f t="shared" si="20"/>
        <v>23</v>
      </c>
      <c r="H72" s="8">
        <f t="shared" si="20"/>
        <v>16</v>
      </c>
      <c r="I72" s="8">
        <f t="shared" si="20"/>
        <v>30</v>
      </c>
      <c r="J72" s="8">
        <f t="shared" si="20"/>
        <v>8</v>
      </c>
      <c r="K72" s="8">
        <f t="shared" si="20"/>
        <v>47</v>
      </c>
      <c r="L72" s="8">
        <f t="shared" si="20"/>
        <v>22</v>
      </c>
      <c r="M72" s="8">
        <f t="shared" si="20"/>
        <v>26</v>
      </c>
      <c r="N72" s="8">
        <f t="shared" si="20"/>
        <v>35</v>
      </c>
      <c r="O72" s="8">
        <f t="shared" si="20"/>
        <v>41</v>
      </c>
      <c r="P72" s="8">
        <f t="shared" si="20"/>
        <v>42</v>
      </c>
      <c r="Q72" s="8">
        <f t="shared" si="20"/>
        <v>3</v>
      </c>
      <c r="R72" s="8">
        <f t="shared" si="20"/>
        <v>46</v>
      </c>
      <c r="S72" s="8">
        <f t="shared" si="20"/>
        <v>45</v>
      </c>
      <c r="T72" s="8">
        <f t="shared" si="20"/>
        <v>28</v>
      </c>
      <c r="U72" s="8">
        <f t="shared" si="20"/>
        <v>24</v>
      </c>
      <c r="V72" s="8">
        <f t="shared" si="20"/>
        <v>16</v>
      </c>
      <c r="W72" s="8">
        <f t="shared" si="20"/>
        <v>8</v>
      </c>
      <c r="X72" s="8">
        <f t="shared" si="20"/>
        <v>26</v>
      </c>
      <c r="Y72" s="8">
        <f t="shared" si="20"/>
        <v>30</v>
      </c>
      <c r="Z72" s="8">
        <f t="shared" si="20"/>
        <v>39</v>
      </c>
      <c r="AA72" s="8">
        <f t="shared" si="20"/>
        <v>36</v>
      </c>
      <c r="AB72" s="8">
        <f t="shared" si="20"/>
        <v>11</v>
      </c>
      <c r="AC72" s="8">
        <f t="shared" si="20"/>
        <v>43</v>
      </c>
      <c r="AD72" s="8">
        <f t="shared" si="20"/>
        <v>39</v>
      </c>
      <c r="AE72" s="8">
        <f t="shared" si="20"/>
        <v>11</v>
      </c>
      <c r="AF72" s="8">
        <f t="shared" si="20"/>
        <v>37</v>
      </c>
      <c r="AG72" s="8">
        <f t="shared" si="20"/>
        <v>20</v>
      </c>
      <c r="AH72" s="8">
        <f t="shared" si="20"/>
        <v>24</v>
      </c>
      <c r="AI72" s="8">
        <f t="shared" si="20"/>
        <v>10</v>
      </c>
      <c r="AJ72" s="8">
        <f t="shared" si="20"/>
        <v>33</v>
      </c>
      <c r="AK72" s="8">
        <f t="shared" si="20"/>
        <v>47</v>
      </c>
      <c r="AL72" s="8">
        <f t="shared" si="20"/>
        <v>44</v>
      </c>
      <c r="AM72" s="8">
        <f t="shared" si="20"/>
        <v>19</v>
      </c>
      <c r="AN72" s="8">
        <f t="shared" si="20"/>
        <v>38</v>
      </c>
      <c r="AO72" s="8">
        <f t="shared" si="20"/>
        <v>5</v>
      </c>
      <c r="AP72" s="8">
        <f t="shared" si="20"/>
        <v>15</v>
      </c>
      <c r="AQ72" s="8">
        <f t="shared" si="20"/>
        <v>5</v>
      </c>
      <c r="AR72" s="8">
        <f t="shared" si="20"/>
        <v>29</v>
      </c>
      <c r="AS72" s="8">
        <f t="shared" si="20"/>
        <v>32</v>
      </c>
      <c r="AT72" s="8">
        <f t="shared" si="20"/>
        <v>11</v>
      </c>
      <c r="AU72" s="8">
        <f t="shared" si="20"/>
        <v>14</v>
      </c>
      <c r="AV72" s="8">
        <f t="shared" si="20"/>
        <v>5</v>
      </c>
      <c r="AW72" s="8">
        <f t="shared" si="20"/>
        <v>33</v>
      </c>
    </row>
    <row r="73" spans="1:202" ht="12" customHeight="1">
      <c r="A73" s="8" t="s">
        <v>397</v>
      </c>
      <c r="B73" s="8">
        <f t="shared" ref="B73:AW73" si="21">$AX$71</f>
        <v>11.63537549407115</v>
      </c>
      <c r="C73" s="8">
        <f t="shared" si="21"/>
        <v>11.63537549407115</v>
      </c>
      <c r="D73" s="8">
        <f t="shared" si="21"/>
        <v>11.63537549407115</v>
      </c>
      <c r="E73" s="8">
        <f t="shared" si="21"/>
        <v>11.63537549407115</v>
      </c>
      <c r="F73" s="8">
        <f t="shared" si="21"/>
        <v>11.63537549407115</v>
      </c>
      <c r="G73" s="8">
        <f t="shared" si="21"/>
        <v>11.63537549407115</v>
      </c>
      <c r="H73" s="8">
        <f t="shared" si="21"/>
        <v>11.63537549407115</v>
      </c>
      <c r="I73" s="8">
        <f t="shared" si="21"/>
        <v>11.63537549407115</v>
      </c>
      <c r="J73" s="8">
        <f t="shared" si="21"/>
        <v>11.63537549407115</v>
      </c>
      <c r="K73" s="8">
        <f t="shared" si="21"/>
        <v>11.63537549407115</v>
      </c>
      <c r="L73" s="8">
        <f t="shared" si="21"/>
        <v>11.63537549407115</v>
      </c>
      <c r="M73" s="8">
        <f t="shared" si="21"/>
        <v>11.63537549407115</v>
      </c>
      <c r="N73" s="8">
        <f t="shared" si="21"/>
        <v>11.63537549407115</v>
      </c>
      <c r="O73" s="8">
        <f t="shared" si="21"/>
        <v>11.63537549407115</v>
      </c>
      <c r="P73" s="8">
        <f t="shared" si="21"/>
        <v>11.63537549407115</v>
      </c>
      <c r="Q73" s="8">
        <f t="shared" si="21"/>
        <v>11.63537549407115</v>
      </c>
      <c r="R73" s="8">
        <f t="shared" si="21"/>
        <v>11.63537549407115</v>
      </c>
      <c r="S73" s="8">
        <f t="shared" si="21"/>
        <v>11.63537549407115</v>
      </c>
      <c r="T73" s="8">
        <f t="shared" si="21"/>
        <v>11.63537549407115</v>
      </c>
      <c r="U73" s="8">
        <f t="shared" si="21"/>
        <v>11.63537549407115</v>
      </c>
      <c r="V73" s="8">
        <f t="shared" si="21"/>
        <v>11.63537549407115</v>
      </c>
      <c r="W73" s="8">
        <f t="shared" si="21"/>
        <v>11.63537549407115</v>
      </c>
      <c r="X73" s="8">
        <f t="shared" si="21"/>
        <v>11.63537549407115</v>
      </c>
      <c r="Y73" s="8">
        <f t="shared" si="21"/>
        <v>11.63537549407115</v>
      </c>
      <c r="Z73" s="8">
        <f t="shared" si="21"/>
        <v>11.63537549407115</v>
      </c>
      <c r="AA73" s="8">
        <f t="shared" si="21"/>
        <v>11.63537549407115</v>
      </c>
      <c r="AB73" s="8">
        <f t="shared" si="21"/>
        <v>11.63537549407115</v>
      </c>
      <c r="AC73" s="8">
        <f t="shared" si="21"/>
        <v>11.63537549407115</v>
      </c>
      <c r="AD73" s="8">
        <f t="shared" si="21"/>
        <v>11.63537549407115</v>
      </c>
      <c r="AE73" s="8">
        <f t="shared" si="21"/>
        <v>11.63537549407115</v>
      </c>
      <c r="AF73" s="8">
        <f t="shared" si="21"/>
        <v>11.63537549407115</v>
      </c>
      <c r="AG73" s="8">
        <f t="shared" si="21"/>
        <v>11.63537549407115</v>
      </c>
      <c r="AH73" s="8">
        <f t="shared" si="21"/>
        <v>11.63537549407115</v>
      </c>
      <c r="AI73" s="8">
        <f t="shared" si="21"/>
        <v>11.63537549407115</v>
      </c>
      <c r="AJ73" s="8">
        <f t="shared" si="21"/>
        <v>11.63537549407115</v>
      </c>
      <c r="AK73" s="8">
        <f t="shared" si="21"/>
        <v>11.63537549407115</v>
      </c>
      <c r="AL73" s="8">
        <f t="shared" si="21"/>
        <v>11.63537549407115</v>
      </c>
      <c r="AM73" s="8">
        <f t="shared" si="21"/>
        <v>11.63537549407115</v>
      </c>
      <c r="AN73" s="8">
        <f t="shared" si="21"/>
        <v>11.63537549407115</v>
      </c>
      <c r="AO73" s="8">
        <f t="shared" si="21"/>
        <v>11.63537549407115</v>
      </c>
      <c r="AP73" s="8">
        <f t="shared" si="21"/>
        <v>11.63537549407115</v>
      </c>
      <c r="AQ73" s="8">
        <f t="shared" si="21"/>
        <v>11.63537549407115</v>
      </c>
      <c r="AR73" s="8">
        <f t="shared" si="21"/>
        <v>11.63537549407115</v>
      </c>
      <c r="AS73" s="8">
        <f t="shared" si="21"/>
        <v>11.63537549407115</v>
      </c>
      <c r="AT73" s="8">
        <f t="shared" si="21"/>
        <v>11.63537549407115</v>
      </c>
      <c r="AU73" s="8">
        <f t="shared" si="21"/>
        <v>11.63537549407115</v>
      </c>
      <c r="AV73" s="8">
        <f t="shared" si="21"/>
        <v>11.63537549407115</v>
      </c>
      <c r="AW73" s="8">
        <f t="shared" si="21"/>
        <v>11.63537549407115</v>
      </c>
    </row>
    <row r="74" spans="1:202" ht="12" customHeight="1">
      <c r="B74" s="3" t="s">
        <v>146</v>
      </c>
      <c r="C74" s="3" t="s">
        <v>147</v>
      </c>
      <c r="D74" s="3" t="s">
        <v>148</v>
      </c>
      <c r="E74" s="3" t="s">
        <v>149</v>
      </c>
      <c r="F74" s="3" t="s">
        <v>150</v>
      </c>
      <c r="G74" s="3" t="s">
        <v>151</v>
      </c>
      <c r="H74" s="3" t="s">
        <v>152</v>
      </c>
      <c r="I74" s="3" t="s">
        <v>153</v>
      </c>
      <c r="J74" s="3" t="s">
        <v>154</v>
      </c>
      <c r="K74" s="3" t="s">
        <v>155</v>
      </c>
      <c r="L74" s="3" t="s">
        <v>156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163</v>
      </c>
      <c r="T74" s="3" t="s">
        <v>164</v>
      </c>
      <c r="U74" s="3" t="s">
        <v>165</v>
      </c>
      <c r="V74" s="3" t="s">
        <v>166</v>
      </c>
      <c r="W74" s="3" t="s">
        <v>167</v>
      </c>
      <c r="X74" s="3" t="s">
        <v>168</v>
      </c>
      <c r="Y74" s="3" t="s">
        <v>169</v>
      </c>
      <c r="Z74" s="3" t="s">
        <v>170</v>
      </c>
      <c r="AA74" s="3" t="s">
        <v>171</v>
      </c>
      <c r="AB74" s="3" t="s">
        <v>172</v>
      </c>
      <c r="AC74" s="3" t="s">
        <v>173</v>
      </c>
      <c r="AD74" s="3" t="s">
        <v>174</v>
      </c>
      <c r="AE74" s="3" t="s">
        <v>175</v>
      </c>
      <c r="AF74" s="3" t="s">
        <v>176</v>
      </c>
      <c r="AG74" s="3" t="s">
        <v>177</v>
      </c>
      <c r="AH74" s="3" t="s">
        <v>178</v>
      </c>
      <c r="AI74" s="3" t="s">
        <v>179</v>
      </c>
      <c r="AJ74" s="3" t="s">
        <v>180</v>
      </c>
      <c r="AK74" s="3" t="s">
        <v>181</v>
      </c>
      <c r="AL74" s="3" t="s">
        <v>182</v>
      </c>
      <c r="AM74" s="3" t="s">
        <v>183</v>
      </c>
      <c r="AN74" s="3" t="s">
        <v>184</v>
      </c>
      <c r="AO74" s="3" t="s">
        <v>185</v>
      </c>
      <c r="AP74" s="3" t="s">
        <v>186</v>
      </c>
      <c r="AQ74" s="3" t="s">
        <v>187</v>
      </c>
      <c r="AR74" s="3" t="s">
        <v>188</v>
      </c>
      <c r="AS74" s="3" t="s">
        <v>189</v>
      </c>
      <c r="AT74" s="3" t="s">
        <v>190</v>
      </c>
      <c r="AU74" s="3" t="s">
        <v>191</v>
      </c>
      <c r="AV74" s="3" t="s">
        <v>192</v>
      </c>
      <c r="AW74" s="3" t="s">
        <v>193</v>
      </c>
    </row>
    <row r="75" spans="1:202" ht="100.5" customHeight="1">
      <c r="A75" s="11"/>
      <c r="B75" s="12" t="s">
        <v>398</v>
      </c>
      <c r="C75" s="12" t="s">
        <v>399</v>
      </c>
      <c r="D75" s="12" t="s">
        <v>400</v>
      </c>
      <c r="E75" s="12" t="s">
        <v>398</v>
      </c>
      <c r="F75" s="12" t="s">
        <v>401</v>
      </c>
      <c r="G75" s="12" t="s">
        <v>402</v>
      </c>
      <c r="H75" s="12" t="s">
        <v>403</v>
      </c>
      <c r="I75" s="12" t="s">
        <v>404</v>
      </c>
      <c r="J75" s="12" t="s">
        <v>405</v>
      </c>
      <c r="K75" s="13" t="s">
        <v>406</v>
      </c>
      <c r="L75" s="12" t="s">
        <v>407</v>
      </c>
      <c r="M75" s="13" t="s">
        <v>406</v>
      </c>
      <c r="N75" s="12" t="s">
        <v>408</v>
      </c>
      <c r="O75" s="12" t="s">
        <v>409</v>
      </c>
      <c r="P75" s="12" t="s">
        <v>410</v>
      </c>
      <c r="Q75" s="12" t="s">
        <v>411</v>
      </c>
      <c r="R75" s="14" t="s">
        <v>412</v>
      </c>
      <c r="S75" s="13" t="s">
        <v>413</v>
      </c>
      <c r="T75" s="13" t="s">
        <v>414</v>
      </c>
      <c r="U75" s="17" t="s">
        <v>415</v>
      </c>
      <c r="V75" s="17" t="s">
        <v>398</v>
      </c>
      <c r="W75" s="17" t="s">
        <v>398</v>
      </c>
      <c r="X75" s="17" t="s">
        <v>416</v>
      </c>
      <c r="Y75" s="17" t="s">
        <v>408</v>
      </c>
      <c r="Z75" s="17" t="s">
        <v>417</v>
      </c>
      <c r="AA75" s="17" t="s">
        <v>418</v>
      </c>
      <c r="AB75" s="13" t="s">
        <v>398</v>
      </c>
      <c r="AC75" s="13" t="s">
        <v>406</v>
      </c>
      <c r="AD75" s="13" t="s">
        <v>419</v>
      </c>
      <c r="AE75" s="13" t="s">
        <v>406</v>
      </c>
      <c r="AF75" s="13" t="s">
        <v>406</v>
      </c>
      <c r="AG75" s="13" t="s">
        <v>406</v>
      </c>
      <c r="AH75" s="13" t="s">
        <v>406</v>
      </c>
      <c r="AI75" s="13" t="s">
        <v>406</v>
      </c>
      <c r="AJ75" s="13" t="s">
        <v>420</v>
      </c>
      <c r="AK75" s="13" t="s">
        <v>424</v>
      </c>
      <c r="AL75" s="13" t="s">
        <v>421</v>
      </c>
      <c r="AM75" s="13" t="s">
        <v>422</v>
      </c>
      <c r="AN75" s="13" t="s">
        <v>423</v>
      </c>
      <c r="AO75" s="13" t="s">
        <v>398</v>
      </c>
      <c r="AP75" s="13" t="s">
        <v>408</v>
      </c>
      <c r="AQ75" s="13" t="s">
        <v>425</v>
      </c>
      <c r="AR75" s="13" t="s">
        <v>408</v>
      </c>
      <c r="AS75" s="13" t="s">
        <v>408</v>
      </c>
      <c r="AT75" s="13" t="s">
        <v>398</v>
      </c>
      <c r="AU75" s="13" t="s">
        <v>398</v>
      </c>
      <c r="AV75" s="13" t="s">
        <v>398</v>
      </c>
      <c r="AW75" s="13" t="s">
        <v>406</v>
      </c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</row>
    <row r="76" spans="1:202" ht="12" customHeight="1">
      <c r="A76" s="15" t="s">
        <v>195</v>
      </c>
      <c r="B76" s="4">
        <f>(B5*BA5+B9*BA9+B14*BA14+B16*BA16+B21*BA21+B25*BA25+B28*BA28+B31*BA31+B35*BA35+B40*BA40+B43*BA43+B46*BA46+B49*BA49+B53*BA53+B57*BA57+B61*BA61+B64*BA64+B69*BA69)*100/AY76</f>
        <v>100</v>
      </c>
      <c r="C76" s="4">
        <f>(C5*BA5+C9*BA9+C14*BA14+C16*BA16+C21*BA21+C25*BA25+C28*BA28+C31*BA31+C35*BA35+C40*BA40+C43*BA43+C46*BA46+C49*BA49+C53*BA53+C57*BA57+C61*BA61+C64*BA64+C69*BA69)*100/AY76</f>
        <v>100</v>
      </c>
      <c r="D76" s="4">
        <f>(D5*BA5+D9*BA9+D14*BA14+D16*BA16+D21*BA21+D25*BA25+D28*BA28+D31*BA31+D35*BA35+D40*BA40+D43*BA43+D46*BA46+D49*BA49+D53*BA53+D57*BA57+D61*BA61+D64*BA64+D69*BA69)*100/AY76</f>
        <v>100</v>
      </c>
      <c r="E76" s="4">
        <f>(E5*BA5+E9*BA9+E14*BA14+E16*BA16+E21*BA21+E25*BA25+E28*BA28+E31*BA31+E35*BA35+E40*BA40+E43*BA43+E46*BA46+E49*BA49+E53*BA53+E57*BA57+E61*BA61+E64*BA64+E69*BA69)*100/AY76</f>
        <v>100</v>
      </c>
      <c r="F76" s="4">
        <f>(F5*BA5+F9*BA9+F14*BA14+F16*BA16+F21*BA21+F25*BA25+F28*BA28+F31*BA31+F35*BA35+F40*BA40+F43*BA43+F46*BA46+F49*BA49+F53*BA53+F57*BA57+F61*BA61+F64*BA64+F69*BA69)*100/AY76</f>
        <v>100</v>
      </c>
      <c r="G76" s="4">
        <f>(G5*BA5+G9*BA9+G14*BA14+G16*BA16+G21*BA21+G25*BA25+G28*BA28+G31*BA31+G35*BA35+G40*BA40+G43*BA43+G46*BA46+G49*BA49+G53*BA53+G57*BA57+G61*BA61+G64*BA64+G69*BA69)*100/AY76</f>
        <v>64.285714285714292</v>
      </c>
      <c r="H76" s="4">
        <f>(H5*BA5+H9*BA9+H14*BA14+H16*BA16+H21*BA21+H25*BA25+H28*BA28+H31*BA31+H35*BA35+H40*BA40+H43*BA43+H46*BA46+H49*BA49+H53*BA53+H57*BA57+H61*BA61+H64*BA64+H69*BA69)*100/AY76</f>
        <v>82.142857142857139</v>
      </c>
      <c r="I76" s="4">
        <f>(I5*BA5+I9*BA9+I14*BA14+I16*BA16+I21*BA21+I25*BA25+I28*BA28+I31*BA31+I35*BA35+I40*BA40+I43*BA43+I46*BA46+I49*BA49+I53*BA53+I57*BA57+I61*BA61+I64*BA64+I69*BA69)*100/AY76</f>
        <v>100</v>
      </c>
      <c r="J76" s="4">
        <f>(J5*BA5+J9*BA9+J14*BA14+J16*BA16+J21*BA21+J25*BA25+J28*BA28+J31*BA31+J35*BA35+J40*BA40+J43*BA43+J46*BA46+J49*BA49+J53*BA53+J57*BA57+J61*BA61+J64*BA64+J69*BA69)*100/AY76</f>
        <v>100</v>
      </c>
      <c r="K76" s="4">
        <f>(K5*BA5+K9*BA9+K14*BA14+K16*BA16+K21*BA21+K25*BA25+K28*BA28+K31*BA31+K35*BA35+K40*BA40+K43*BA43+K46*BA46+K49*BA49+K53*BA53+K57*BA57+K61*BA61+K64*BA64+K69*BA69)*100/AY76</f>
        <v>0</v>
      </c>
      <c r="L76" s="4">
        <f>(L5*BA5+L9*BA9+L14*BA14+L16*BA16+L21*BA21+L25*BA25+L28*BA28+L31*BA31+L35*BA35+L40*BA40+L43*BA43+L46*BA46+L49*BA49+L53*BA53+L57*BA57+L61*BA61+L64*BA64+L69*BA69)*100/AY76</f>
        <v>0</v>
      </c>
      <c r="M76" s="4">
        <f>(M5*BA5+M9*BA9+M14*BA14+M16*BA16+M21*BA21+M25*BA25+M28*BA28+M31*BA31+M35*BA35+M40*BA40+M43*BA43+M46*BA46+M49*BA49+M53*BA53+M57*BA57+M61*BA61+M64*BA64+M69*BA69)*100/AY76</f>
        <v>28.571428571428573</v>
      </c>
      <c r="N76" s="4">
        <f>(N5*BA5+N9*BA9+N14*BA14+N16*BA16+N21*BA21+N25*BA25+N28*BA28+N31*BA31+N35*BA35+N40*BA40+N43*BA43+N46*BA46+N49*BA49+N53*BA53+N57*BA57+N61*BA61+N64*BA64+N69*BA69)*100/AY76</f>
        <v>100</v>
      </c>
      <c r="O76" s="4">
        <f>(O5*BA5+O9*BA9+O14*BA14+O16*BA16+O21*BA21+O25*BA25+O28*BA28+O31*BA31+O35*BA35+O40*BA40+O43*BA43+O46*BA46+O49*BA49+O53*BA53+O57*BA57+O61*BA61+O64*BA64+O69*BA69)*100/AY76</f>
        <v>100</v>
      </c>
      <c r="P76" s="4">
        <f>(P5*BA5+P9*BA9+P14*BA14+P16*BA16+P21*BA21+P25*BA25+P28*BA28+P31*BA31+P35*BA35+P40*BA40+P43*BA43+P46*BA46+P49*BA49+P53*BA53+P57*BA57+P61*BA61+P64*BA64+P69*BA69)*100/AY76</f>
        <v>32.142857142857146</v>
      </c>
      <c r="Q76" s="4">
        <f>(Q5*BA5+Q9*BA9+Q14*BA14+Q16*BA16+Q21*BA21+Q25*BA25+Q28*BA28+Q31*BA31+Q35*BA35+Q40*BA40+Q43*BA43+Q46*BA46+Q49*BA49+Q53*BA53+Q57*BA57+Q61*BA61+Q64*BA64+Q69*BA69)*100/AY76</f>
        <v>100</v>
      </c>
      <c r="R76" s="4">
        <f>(R5*BA5+R9*BA9+R14*BA14+R16*BA16+R21*BA21+R25*BA25+R28*BA28+R31*BA31+R35*BA35+R40*BA40+R43*BA43+R46*BA46+R49*BA49+R53*BA53+R57*BA57+R61*BA61+R64*BA64+R69*BA69)*100/AY76</f>
        <v>46.428571428571431</v>
      </c>
      <c r="S76" s="4">
        <f>(S5*BA5+S9*BA9+S14*BA14+S16*BA16+S21*BA21+S25*BA25+S28*BA28+S31*BA31+S35*BA35+S40*BA40+S43*BA43+S46*BA46+S49*BA49+S53*BA53+S57*BA57+S61*BA61+S64*BA64+S69*BA69)*100/AY76</f>
        <v>32.142857142857146</v>
      </c>
      <c r="T76" s="4">
        <f>(T5*BA5+T9*BA9+T14*BA14+T16*BA16+T21*BA21+T25*BA25+T28*BA28+T31*BA31+T35*BA35+T40*BA40+T43*BA43+T46*BA46+T49*BA49+T53*BA53+T57*BA57+T61*BA61+T64*BA64+T69*BA69)*100/AY76</f>
        <v>82.142857142857139</v>
      </c>
      <c r="U76" s="4">
        <f>(U5*BA5+U9*BA9+U14*BA14+U16*BA16+U21*BA21+U25*BA25+U28*BA28+U31*BA31+U35*BA35+U40*BA40+U43*BA43+U46*BA46+U49*BA49+U53*BA53+U57*BA57+U61*BA61+U64*BA64+U69*BA69)*100/AY76</f>
        <v>64.285714285714292</v>
      </c>
      <c r="V76" s="4">
        <f>(V5*BA5+V9*BA9+V14*BA14+V16*BA16+V21*BA21+V25*BA25+V28*BA28+V31*BA31+V35*BA35+V40*BA40+V43*BA43+V46*BA46+V49*BA49+V53*BA53+V57*BA57+V61*BA61+V64*BA64+V69*BA69)*100/AY76</f>
        <v>100</v>
      </c>
      <c r="W76" s="4">
        <f>(W5*BA5+W9*BA9+W14*BA14+W16*BA16+W21*BA21+W25*BA25+W28*BA28+W31*BA31+W35*BA35+W40*BA40+W43*BA43+W46*BA46+W49*BA49+W53*BA53+W57*BA57+W61*BA61+W64*BA64+W69*BA69)*100/AY76</f>
        <v>100</v>
      </c>
      <c r="X76" s="4">
        <f>(X5*BA5+X9*BA9+X14*BA14+X16*BA16+X21*BA21+X25*BA25+X28*BA28+X31*BA31+X35*BA35+X40*BA40+X43*BA43+X46*BA46+X49*BA49+X53*BA53+X57*BA57+X61*BA61+X64*BA64+X69*BA69)*100/AY76</f>
        <v>73.214285714285708</v>
      </c>
      <c r="Y76" s="4">
        <f>(Y5*BA5+Y9*BA9+Y14*BA14+Y16*BA16+Y21*BA21+Y25*BA25+Y28*BA28+Y31*BA31+Y35*BA35+Y40*BA40+Y43*BA43+Y46*BA46+Y49*BA49+Y53*BA53+Y57*BA57+Y61*BA61+Y64*BA64+Y69*BA69)*100/AY76</f>
        <v>64.285714285714292</v>
      </c>
      <c r="Z76" s="4">
        <f>(Z5*BA5+Z9*BA9+Z14*BA14+Z16*BA16+Z21*BA21+Z25*BA25+Z28*BA28+Z31*BA31+Z35*BA35+Z40*BA40+Z43*BA43+Z46*BA46+Z49*BA49+Z53*BA53+Z57*BA57+Z61*BA61+Z64*BA64+Z69*BA69)*100/AY76</f>
        <v>64.285714285714292</v>
      </c>
      <c r="AA76" s="4">
        <f>(AA5*BA5+AA9*BA9+AA14*BA14+AA16*BA16+AA21*BA21+AA25*BA25+AA28*BA28+AA31*BA31+AA35*BA35+AA40*BA40+AA43*BA43+AA46*BA46+AA49*BA49+AA53*BA53+AA57*BA57+AA61*BA61+AA64*BA64+AA69*BA69)*100/AY76</f>
        <v>46.428571428571431</v>
      </c>
      <c r="AB76" s="4">
        <f>(AB5*BA5+AB9*BA9+AB14*BA14+AB16*BA16+AB21*BA21+AB25*BA25+AB28*BA28+AB31*BA31+AB35*BA35+AB40*BA40+AB43*BA43+AB46*BA46+AB49*BA49+AB53*BA53+AB57*BA57+AB61*BA61+AB64*BA64+AB69*BA69)*100/AY76</f>
        <v>100</v>
      </c>
      <c r="AC76" s="4">
        <f>(AC5*BA5+AC9*BA9+AC14*BA14+AC16*BA16+AC21*BA21+AC25*BA25+AC28*BA28+AC31*BA31+AC35*BA35+AC40*BA40+AC43*BA43+AC46*BA46+AC49*BA49+AC53*BA53+AC57*BA57+AC61*BA61+AC64*BA64+AC69*BA69)*100/AY76</f>
        <v>14.285714285714286</v>
      </c>
      <c r="AD76" s="4">
        <f>(AD5*BA5+AD9*BA9+AD14*BA14+AD16*BA16+AD21*BA21+AD25*BA25+AD28*BA28+AD31*BA31+AD35*BA35+AD40*BA40+AD43*BA43+AD46*BA46+AD49*BA49+AD53*BA53+AD57*BA57+AD61*BA61+AD64*BA64+AD69*BA69)*100/AY76</f>
        <v>82.142857142857139</v>
      </c>
      <c r="AE76" s="4">
        <f>(AE5*BA5+AE9*BA9+AE14*BA14+AE16*BA16+AE21*BA21+AE25*BA25+AE28*BA28+AE31*BA31+AE35*BA35+AE40*BA40+AE43*BA43+AE46*BA46+AE49*BA49+AE53*BA53+AE57*BA57+AE61*BA61+AE64*BA64+AE69*BA69)*100/AY76</f>
        <v>100</v>
      </c>
      <c r="AF76" s="4">
        <f>(AF5*BA5+AF9*BA9+AF14*BA14+AF16*BA16+AF21*BA21+AF25*BA25+AF28*BA28+AF31*BA31+AF35*BA35+AF40*BA40+AF43*BA43+AF46*BA46+AF49*BA49+AF53*BA53+AF57*BA57+AF61*BA61+AF64*BA64+AF69*BA69)*100/AY76</f>
        <v>28.571428571428573</v>
      </c>
      <c r="AG76" s="4">
        <f>(AG5*BA5+AG9*BA9+AG14*BA14+AG16*BA16+AG21*BA21+AG25*BA25+AG28*BA28+AG31*BA31+AG35*BA35+AG40*BA40+AG43*BA43+AG46*BA46+AG49*BA49+AG53*BA53+AG57*BA57+AG61*BA61+AG64*BA64+AG69*BA69)*100/AY76</f>
        <v>71.428571428571431</v>
      </c>
      <c r="AH76" s="4">
        <f>(AH5*BA5+AH9*BA9+AH14*BA14+AH16*BA16+AH21*BA21+AH25*BA25+AH28*BA28+AH31*BA31+AH35*BA35+AH40*BA40+AH43*BA43+AH46*BA46+AH49*BA49+AH53*BA53+AH57*BA57+AH61*BA61+AH64*BA64+AH69*BA69)*100/AY76</f>
        <v>85.714285714285722</v>
      </c>
      <c r="AI76" s="4">
        <f>(AI5*BA5+AI9*BA9+AI14*BA14+AI16*BA16+AI21*BA21+AI25*BA25+AI28*BA28+AI31*BA31+AI35*BA35+AI40*BA40+AI43*BA43+AI46*BA46+AI49*BA49+AI53*BA53+AI57*BA57+AI61*BA61+AI64*BA64+AI69*BA69)*100/AY76</f>
        <v>85.714285714285722</v>
      </c>
      <c r="AJ76" s="4">
        <f>(AJ5*BA5+AJ9*BA9+AJ14*BA14+AJ16*BA16+AJ21*BA21+AJ25*BA25+AJ28*BA28+AJ31*BA31+AJ35*BA35+AJ40*BA40+AJ43*BA43+AJ46*BA46+AJ49*BA49+AJ53*BA53+AJ57*BA57+AJ61*BA61+AJ64*BA64+AJ69*BA69)*100/AY76</f>
        <v>53.571428571428577</v>
      </c>
      <c r="AK76" s="4">
        <f>(AK5*BA5+AK9*BA9+AK14*BA14+AK16*BA16+AK21*BA21+AK25*BA25+AK28*BA28+AK31*BA31+AK35*BA35+AK40*BA40+AK43*BA43+AK46*BA46+AK49*BA49+AK53*BA53+AK57*BA57+AK61*BA61+AK64*BA64+AK69*BA69)*100/AY76</f>
        <v>0</v>
      </c>
      <c r="AL76" s="4">
        <f>(AL5*BA5+AL9*BA9+AL14*BA14+AL16*BA16+AL21*BA21+AL25*BA25+AL28*BA28+AL31*BA31+AL35*BA35+AL40*BA40+AL43*BA43+AL46*BA46+AL49*BA49+AL53*BA53+AL57*BA57+AL61*BA61+AL64*BA64+AL69*BA69)*100/AY76</f>
        <v>28.571428571428573</v>
      </c>
      <c r="AM76" s="4">
        <f>(AM5*BA5+AM9*BA9+AM14*BA14+AM16*BA16+AM21*BA21+AM25*BA25+AM28*BA28+AM31*BA31+AM35*BA35+AM40*BA40+AM43*BA43+AM46*BA46+AM49*BA49+AM53*BA53+AM57*BA57+AM61*BA61+AM64*BA64+AM69*BA69)*100/AY76</f>
        <v>82.142857142857139</v>
      </c>
      <c r="AN76" s="4">
        <f>(AN5*BA5+AN9*BA9+AN14*BA14+AN16*BA16+AN21*BA21+AN25*BA25+AN28*BA28+AN31*BA31+AN35*BA35+AN40*BA40+AN43*BA43+AN46*BA46+AN49*BA49+AN53*BA53+AN57*BA57+AN61*BA61+AN64*BA64+AN69*BA69)*100/AY76</f>
        <v>100</v>
      </c>
      <c r="AO76" s="4">
        <f>(AO5*BA5+AO9*BA9+AO14*BA14+AO16*BA16+AO21*BA21+AO25*BA25+AO28*BA28+AO31*BA31+AO35*BA35+AO40*BA40+AO43*BA43+AO46*BA46+AO49*BA49+AO53*BA53+AO57*BA57+AO61*BA61+AO64*BA64+AO69*BA69)*100/AY76</f>
        <v>32.142857142857146</v>
      </c>
      <c r="AP76" s="4">
        <f>(AP5*BA5+AP9*BA9+AP14*BA14+AP16*BA16+AP21*BA21+AP25*BA25+AP28*BA28+AP31*BA31+AP35*BA35+AP40*BA40+AP43*BA43+AP46*BA46+AP49*BA49+AP53*BA53+AP57*BA57+AP61*BA61+AP64*BA64+AP69*BA69)*100/AY76</f>
        <v>64.285714285714292</v>
      </c>
      <c r="AQ76" s="4">
        <f>(AQ5*BA5+AQ9*BA9+AQ14*BA14+AQ16*BA16+AQ21*BA21+AQ25*BA25+AQ28*BA28+AQ31*BA31+AQ35*BA35+AQ40*BA40+AQ43*BA43+AQ46*BA46+AQ49*BA49+AQ53*BA53+AQ57*BA57+AQ61*BA61+AQ64*BA64+AQ69*BA69)*100/AY76</f>
        <v>100</v>
      </c>
      <c r="AR76" s="4">
        <f>(AR5*BA5+AR9*BA9+AR14*BA14+AR16*BA16+AR21*BA21+AR25*BA25+AR28*BA28+AR31*BA31+AR35*BA35+AR40*BA40+AR43*BA43+AR46*BA46+AR49*BA49+AR53*BA53+AR57*BA57+AR61*BA61+AR64*BA64+AR69*BA69)*100/AY76</f>
        <v>82.142857142857139</v>
      </c>
      <c r="AS76" s="4">
        <f>(AS5*BA5+AS9*BA9+AS14*BA14+AS16*BA16+AS21*BA21+AS25*BA25+AS28*BA28+AS31*BA31+AS35*BA35+AS40*BA40+AS43*BA43+AS46*BA46+AS49*BA49+AS53*BA53+AS57*BA57+AS61*BA61+AS64*BA64+AS69*BA69)*100/AY76</f>
        <v>28.571428571428573</v>
      </c>
      <c r="AT76" s="4">
        <f>(AT5*BA5+AT9*BA9+AT14*BA14+AT16*BA16+AT21*BA21+AT25*BA25+AT28*BA28+AT31*BA31+AT35*BA35+AT40*BA40+AT43*BA43+AT46*BA46+AT49*BA49+AT53*BA53+AT57*BA57+AT61*BA61+AT64*BA64+AT69*BA69)*100/AY76</f>
        <v>28.571428571428573</v>
      </c>
      <c r="AU76" s="4">
        <f>(AU5*BA5+AU9*BA9+AU14*BA14+AU16*BA16+AU21*BA21+AU25*BA25+AU28*BA28+AU31*BA31+AU35*BA35+AU40*BA40+AU43*BA43+AU46*BA46+AU49*BA49+AU53*BA53+AU57*BA57+AU61*BA61+AU64*BA64+AU69*BA69)*100/AY76</f>
        <v>100</v>
      </c>
      <c r="AV76" s="4">
        <f>(AV5*BA5+AV9*BA9+AV14*BA14+AV16*BA16+AV21*BA21+AV25*BA25+AV28*BA28+AV31*BA31+AV35*BA35+AV40*BA40+AV43*BA43+AV46*BA46+AV49*BA49+AV53*BA53+AV57*BA57+AV61*BA61+AV64*BA64+AV69*BA69)*100/AY76</f>
        <v>100</v>
      </c>
      <c r="AW76" s="4">
        <f>(AW5*BA5+AW9*BA9+AW14*BA14+AW16*BA16+AW21*BA21+AW25*BA25+AW28*BA28+AW31*BA31+AW35*BA35+AW40*BA40+AW43*BA43+AW46*BA46+AW49*BA49+AW53*BA53+AW57*BA57+AW61*BA61+AW64*BA64+AW69*BA69)*100/AY76</f>
        <v>100</v>
      </c>
      <c r="AY76" s="8">
        <f>AY5*BA5+AY9*BA9+AY14*BA14+AY16*BA16+AY21*BA21+AY25*BA25+AY28*BA28+AY31*BA31+AY35*BA35+AY40*BA40+AY43*BA43+AY46*BA46+AY49*BA49+AY53*BA53+AY57*BA57+AY61*BA61+AY64*BA64+AY69*BA69</f>
        <v>1.4</v>
      </c>
    </row>
    <row r="77" spans="1:202" ht="12" customHeight="1">
      <c r="A77" s="15" t="s">
        <v>196</v>
      </c>
      <c r="B77" s="4">
        <f>(B5*BB5+B9*BB9+B14*BB14+B16*BB16+B21*BB21+B25*BB25+B28*BB28+B31*BB31+B35*BB35+B40*BB40+B43*BB43+B46*BB46+B49*BB49+B53*BB53+B57*BB57+B61*BB61+B64*BB64+B69*BB69)*100/AY77</f>
        <v>100</v>
      </c>
      <c r="C77" s="4">
        <f>(C5*BB5+C9*BB9+C14*BB14+C16*BB16+C21*BB21+C25*BB25+C28*BB28+C31*BB31+C35*BB35+C40*BB40+C43*BB43+C46*BB46+C49*BB49+C53*BB53+C57*BB57+C61*BB61+C64*BB64+C69*BB69)*100/AY77</f>
        <v>100</v>
      </c>
      <c r="D77" s="4">
        <f>(D5*BB5+D9*BB9+D14*BB14+D16*BB16+D21*BB21+D25*BB25+D28*BB28+D31*BB31+D35*BB35+D40*BB40+D43*BB43+D46*BB46+D49*BB49+D53*BB53+D57*BB57+D61*BB61+D64*BB64+D69*BB69)*100/AY77</f>
        <v>100</v>
      </c>
      <c r="E77" s="4">
        <f>(E5*BB5+E9*BB9+E14*BB14+E16*BB16+E21*BB21+E25*BB25+E28*BB28+E31*BB31+E35*BB35+E40*BB40+E43*BB43+E46*BB46+E49*BB49+E53*BB53+E57*BB57+E61*BB61+E64*BB64+E69*BB69)*100/AY77</f>
        <v>100</v>
      </c>
      <c r="F77" s="4">
        <f>(F5*BB5+F9*BB9+F14*BB14+F16*BB16+F21*BB21+F25*BB25+F28*BB28+F31*BB31+F35*BB35+F40*BB40+F43*BB43+F46*BB46+F49*BB49+F53*BB53+F57*BB57+F61*BB61+F64*BB64+F69*BB69)*100/AY77</f>
        <v>100</v>
      </c>
      <c r="G77" s="4">
        <f>(G5*BB5+G9*BB9+G14*BB14+G16*BB16+G21*BB21+G25*BB25+G28*BB28+G31*BB31+G35*BB35+G40*BB40+G43*BB43+G46*BB46+G49*BB49+G53*BB53+G57*BB57+G61*BB61+G64*BB64+G69*BB69)*100/AY77</f>
        <v>100</v>
      </c>
      <c r="H77" s="4">
        <f>(H5*BB5+H9*BB9+H14*BB14+H16*BB16+H21*BB21+H25*BB25+H28*BB28+H31*BB31+H35*BB35+H40*BB40+H43*BB43+H46*BB46+H49*BB49+H53*BB53+H57*BB57+H61*BB61+H64*BB64+H69*BB69)*100/AY77</f>
        <v>100</v>
      </c>
      <c r="I77" s="4">
        <f>(I5*BB5+I9*BB9+I14*BB14+I16*BB16+I21*BB21+I25*BB25+I28*BB28+I31*BB31+I35*BB35+I40*BB40+I43*BB43+I46*BB46+I49*BB49+I53*BB53+I57*BB57+I61*BB61+I64*BB64+I69*BB69)*100/AY77</f>
        <v>100</v>
      </c>
      <c r="J77" s="4">
        <f>(J5*BB5+J9*BB9+J14*BB14+J16*BB16+J21*BB21+J25*BB25+J28*BB28+J31*BB31+J35*BB35+J40*BB40+J43*BB43+J46*BB46+J49*BB49+J53*BB53+J57*BB57+J61*BB61+J64*BB64+J69*BB69)*100/AY77</f>
        <v>100</v>
      </c>
      <c r="K77" s="4">
        <f>(K5*BB5+K9*BB9+K14*BB14+K16*BB16+K21*BB21+K25*BB25+K28*BB28+K31*BB31+K35*BB35+K40*BB40+K43*BB43+K46*BB46+K49*BB49+K53*BB53+K57*BB57+K61*BB61+K64*BB64+K69*BB69)*100/AY77</f>
        <v>0</v>
      </c>
      <c r="L77" s="4">
        <f>(L5*BB5+L9*BB9+L14*BB14+L16*BB16+L21*BB21+L25*BB25+L28*BB28+L31*BB31+L35*BB35+L40*BB40+L43*BB43+L46*BB46+L49*BB49+L53*BB53+L57*BB57+L61*BB61+L64*BB64+L69*BB69)*100/AY77</f>
        <v>0</v>
      </c>
      <c r="M77" s="4">
        <f>(M5*BB5+M9*BB9+M14*BB14+M16*BB16+M21*BB21+M25*BB25+M28*BB28+M31*BB31+M35*BB35+M40*BB40+M43*BB43+M46*BB46+M49*BB49+M53*BB53+M57*BB57+M61*BB61+M64*BB64+M69*BB69)*100/AY77</f>
        <v>100</v>
      </c>
      <c r="N77" s="4">
        <f>(N5*BB5+N9*BB9+N14*BB14+N16*BB16+N21*BB21+N25*BB25+N28*BB28+N31*BB31+N35*BB35+N40*BB40+N43*BB43+N46*BB46+N49*BB49+N53*BB53+N57*BB57+N61*BB61+N64*BB64+N69*BB69)*100/AY77</f>
        <v>100</v>
      </c>
      <c r="O77" s="4">
        <f>(O5*BB5+O9*BB9+O14*BB14+O16*BB16+O21*BB21+O25*BB25+O28*BB28+O31*BB31+O35*BB35+O40*BB40+O43*BB43+O46*BB46+O49*BB49+O53*BB53+O57*BB57+O61*BB61+O64*BB64+O69*BB69)*100/AY77</f>
        <v>100</v>
      </c>
      <c r="P77" s="4">
        <f>(P5*BB5+P9*BB9+P14*BB14+P16*BB16+P21*BB21+P25*BB25+P28*BB28+P31*BB31+P35*BB35+P40*BB40+P43*BB43+P46*BB46+P49*BB49+P53*BB53+P57*BB57+P61*BB61+P64*BB64+P69*BB69)*100/AY77</f>
        <v>50</v>
      </c>
      <c r="Q77" s="4">
        <f>(Q5*BB5+Q9*BB9+Q14*BB14+Q16*BB16+Q21*BB21+Q25*BB25+Q28*BB28+Q31*BB31+Q35*BB35+Q40*BB40+Q43*BB43+Q46*BB46+Q49*BB49+Q53*BB53+Q57*BB57+Q61*BB61+Q64*BB64+Q69*BB69)*100/AY77</f>
        <v>100</v>
      </c>
      <c r="R77" s="4">
        <f>(R5*BB5+R9*BB9+R14*BB14+R16*BB16+R21*BB21+R25*BB25+R28*BB28+R31*BB31+R35*BB35+R40*BB40+R43*BB43+R46*BB46+R49*BB49+R53*BB53+R57*BB57+R61*BB61+R64*BB64+R69*BB69)*100/AY77</f>
        <v>100</v>
      </c>
      <c r="S77" s="4">
        <f>(S5*BB5+S9*BB9+S14*BB14+S16*BB16+S21*BB21+S25*BB25+S28*BB28+S31*BB31+S35*BB35+S40*BB40+S43*BB43+S46*BB46+S49*BB49+S53*BB53+S57*BB57+S61*BB61+S64*BB64+S69*BB69)*100/AY77</f>
        <v>50</v>
      </c>
      <c r="T77" s="4">
        <f>(T5*BB5+T9*BB9+T14*BB14+T16*BB16+T21*BB21+T25*BB25+T28*BB28+T31*BB31+T35*BB35+T40*BB40+T43*BB43+T46*BB46+T49*BB49+T53*BB53+T57*BB57+T61*BB61+T64*BB64+T69*BB69)*100/AY77</f>
        <v>100</v>
      </c>
      <c r="U77" s="4">
        <f>(U5*BB5+U9*BB9+U14*BB14+U16*BB16+U21*BB21+U25*BB25+U28*BB28+U31*BB31+U35*BB35+U40*BB40+U43*BB43+U46*BB46+U49*BB49+U53*BB53+U57*BB57+U61*BB61+U64*BB64+U69*BB69)*100/AY77</f>
        <v>100</v>
      </c>
      <c r="V77" s="4">
        <f>(V5*BB5+V9*BB9+V14*BB14+V16*BB16+V21*BB21+V25*BB25+V28*BB28+V31*BB31+V35*BB35+V40*BB40+V43*BB43+V46*BB46+V49*BB49+V53*BB53+V57*BB57+V61*BB61+V64*BB64+V69*BB69)*100/AY77</f>
        <v>100</v>
      </c>
      <c r="W77" s="4">
        <f>(W5*BB5+W9*BB9+W14*BB14+W16*BB16+W21*BB21+W25*BB25+W28*BB28+W31*BB31+W35*BB35+W40*BB40+W43*BB43+W46*BB46+W49*BB49+W53*BB53+W57*BB57+W61*BB61+W64*BB64+W69*BB69)*100/AY77</f>
        <v>100</v>
      </c>
      <c r="X77" s="4">
        <f>(X5*BB5+X9*BB9+X14*BB14+X16*BB16+X21*BB21+X25*BB25+X28*BB28+X31*BB31+X35*BB35+X40*BB40+X43*BB43+X46*BB46+X49*BB49+X53*BB53+X57*BB57+X61*BB61+X64*BB64+X69*BB69)*100/AY77</f>
        <v>100</v>
      </c>
      <c r="Y77" s="4">
        <f>(Y5*BB5+Y9*BB9+Y14*BB14+Y16*BB16+Y21*BB21+Y25*BB25+Y28*BB28+Y31*BB31+Y35*BB35+Y40*BB40+Y43*BB43+Y46*BB46+Y49*BB49+Y53*BB53+Y57*BB57+Y61*BB61+Y64*BB64+Y69*BB69)*100/AY77</f>
        <v>100</v>
      </c>
      <c r="Z77" s="4">
        <f>(Z5*BB5+Z9*BB9+Z14*BB14+Z16*BB16+Z21*BB21+Z25*BB25+Z28*BB28+Z31*BB31+Z35*BB35+Z40*BB40+Z43*BB43+Z46*BB46+Z49*BB49+Z53*BB53+Z57*BB57+Z61*BB61+Z64*BB64+Z69*BB69)*100/AY77</f>
        <v>100</v>
      </c>
      <c r="AA77" s="4">
        <f>(AA5*BB5+AA9*BB9+AA14*BB14+AA16*BB16+AA21*BB21+AA25*BB25+AA28*BB28+AA31*BB31+AA35*BB35+AA40*BB40+AA43*BB43+AA46*BB46+AA49*BB49+AA53*BB53+AA57*BB57+AA61*BB61+AA64*BB64+AA69*BB69)*100/AY77</f>
        <v>100</v>
      </c>
      <c r="AB77" s="4">
        <f>(AB5*BB5+AB9*BB9+AB14*BB14+AB16*BB16+AB21*BB21+AB25*BB25+AB28*BB28+AB31*BB31+AB35*BB35+AB40*BB40+AB43*BB43+AB46*BB46+AB49*BB49+AB53*BB53+AB57*BB57+AB61*BB61+AB64*BB64+AB69*BB69)*100/AY77</f>
        <v>100</v>
      </c>
      <c r="AC77" s="4">
        <f>(AC5*BB5+AC9*BB9+AC14*BB14+AC16*BB16+AC21*BB21+AC25*BB25+AC28*BB28+AC31*BB31+AC35*BB35+AC40*BB40+AC43*BB43+AC46*BB46+AC49*BB49+AC53*BB53+AC57*BB57+AC61*BB61+AC64*BB64+AC69*BB69)*100/AY77</f>
        <v>50</v>
      </c>
      <c r="AD77" s="4">
        <f>(AD5*BB5+AD9*BB9+AD14*BB14+AD16*BB16+AD21*BB21+AD25*BB25+AD28*BB28+AD31*BB31+AD35*BB35+AD40*BB40+AD43*BB43+AD46*BB46+AD49*BB49+AD53*BB53+AD57*BB57+AD61*BB61+AD64*BB64+AD69*BB69)*100/AY77</f>
        <v>100</v>
      </c>
      <c r="AE77" s="4">
        <f>(AE5*BB5+AE9*BB9+AE14*BB14+AE16*BB16+AE21*BB21+AE25*BB25+AE28*BB28+AE31*BB31+AE35*BB35+AE40*BB40+AE43*BB43+AE46*BB46+AE49*BB49+AE53*BB53+AE57*BB57+AE61*BB61+AE64*BB64+AE69*BB69)*100/AY77</f>
        <v>100</v>
      </c>
      <c r="AF77" s="4">
        <f>(AF5*BB5+AF9*BB9+AF14*BB14+AF16*BB16+AF21*BB21+AF25*BB25+AF28*BB28+AF31*BB31+AF35*BB35+AF40*BB40+AF43*BB43+AF46*BB46+AF49*BB49+AF53*BB53+AF57*BB57+AF61*BB61+AF64*BB64+AF69*BB69)*100/AY77</f>
        <v>100</v>
      </c>
      <c r="AG77" s="4">
        <f>(AG5*BB5+AG9*BB9+AG14*BB14+AG16*BB16+AG21*BB21+AG25*BB25+AG28*BB28+AG31*BB31+AG35*BB35+AG40*BB40+AG43*BB43+AG46*BB46+AG49*BB49+AG53*BB53+AG57*BB57+AG61*BB61+AG64*BB64+AG69*BB69)*100/AY77</f>
        <v>0</v>
      </c>
      <c r="AH77" s="4">
        <f>(AH5*BB5+AH9*BB9+AH14*BB14+AH16*BB16+AH21*BB21+AH25*BB25+AH28*BB28+AH31*BB31+AH35*BB35+AH40*BB40+AH43*BB43+AH46*BB46+AH49*BB49+AH53*BB53+AH57*BB57+AH61*BB61+AH64*BB64+AH69*BB69)*100/AY77</f>
        <v>50</v>
      </c>
      <c r="AI77" s="4">
        <f>(AI5*BB5+AI9*BB9+AI14*BB14+AI16*BB16+AI21*BB21+AI25*BB25+AI28*BB28+AI31*BB31+AI35*BB35+AI40*BB40+AI43*BB43+AI46*BB46+AI49*BB49+AI53*BB53+AI57*BB57+AI61*BB61+AI64*BB64+AI69*BB69)*100/AY77</f>
        <v>50</v>
      </c>
      <c r="AJ77" s="4">
        <f>(AJ5*BB5+AJ9*BB9+AJ14*BB14+AJ16*BB16+AJ21*BB21+AJ25*BB25+AJ28*BB28+AJ31*BB31+AJ35*BB35+AJ40*BB40+AJ43*BB43+AJ46*BB46+AJ49*BB49+AJ53*BB53+AJ57*BB57+AJ61*BB61+AJ64*BB64+AJ69*BB69)*100/AY77</f>
        <v>0</v>
      </c>
      <c r="AK77" s="4">
        <f>(AK5*BB5+AK9*BB9+AK14*BB14+AK16*BB16+AK21*BB21+AK25*BB25+AK28*BB28+AK31*BB31+AK35*BB35+AK40*BB40+AK43*BB43+AK46*BB46+AK49*BB49+AK53*BB53+AK57*BB57+AK61*BB61+AK64*BB64+AK69*BB69)*100/AY77</f>
        <v>0</v>
      </c>
      <c r="AL77" s="4">
        <f>(AL5*BB5+AL9*BB9+AL14*BB14+AL16*BB16+AL21*BB21+AL25*BB25+AL28*BB28+AL31*BB31+AL35*BB35+AL40*BB40+AL43*BB43+AL46*BB46+AL49*BB49+AL53*BB53+AL57*BB57+AL61*BB61+AL64*BB64+AL69*BB69)*100/AY77</f>
        <v>100</v>
      </c>
      <c r="AM77" s="4">
        <f>(AM5*BB5+AM9*BB9+AM14*BB14+AM16*BB16+AM21*BB21+AM25*BB25+AM28*BB28+AM31*BB31+AM35*BB35+AM40*BB40+AM43*BB43+AM46*BB46+AM49*BB49+AM53*BB53+AM57*BB57+AM61*BB61+AM64*BB64+AM69*BB69)*100/AY77</f>
        <v>100</v>
      </c>
      <c r="AN77" s="4">
        <f>(AN5*BB5+AN9*BB9+AN14*BB14+AN16*BB16+AN21*BB21+AN25*BB25+AN28*BB28+AN31*BB31+AN35*BB35+AN40*BB40+AN43*BB43+AN46*BB46+AN49*BB49+AN53*BB53+AN57*BB57+AN61*BB61+AN64*BB64+AN69*BB69)*100/AY77</f>
        <v>100</v>
      </c>
      <c r="AO77" s="4">
        <f>(AO5*BB5+AO9*BB9+AO14*BB14+AO16*BB16+AO21*BB21+AO25*BB25+AO28*BB28+AO31*BB31+AO35*BB35+AO40*BB40+AO43*BB43+AO46*BB46+AO49*BB49+AO53*BB53+AO57*BB57+AO61*BB61+AO64*BB64+AO69*BB69)*100/AY77</f>
        <v>50</v>
      </c>
      <c r="AP77" s="4">
        <f>(AP5*BB5+AP9*BB9+AP14*BB14+AP16*BB16+AP21*BB21+AP25*BB25+AP28*BB28+AP31*BB31+AP35*BB35+AP40*BB40+AP43*BB43+AP46*BB46+AP49*BB49+AP53*BB53+AP57*BB57+AP61*BB61+AP64*BB64+AP69*BB69)*100/AY77</f>
        <v>100</v>
      </c>
      <c r="AQ77" s="4">
        <f>(AQ5*BB5+AQ9*BB9+AQ14*BB14+AQ16*BB16+AQ21*BB21+AQ25*BB25+AQ28*BB28+AQ31*BB31+AQ35*BB35+AQ40*BB40+AQ43*BB43+AQ46*BB46+AQ49*BB49+AQ53*BB53+AQ57*BB57+AQ61*BB61+AQ64*BB64+AQ69*BB69)*100/AY77</f>
        <v>100</v>
      </c>
      <c r="AR77" s="4">
        <f>(AR5*BB5+AR9*BB9+AR14*BB14+AR16*BB16+AR21*BB21+AR25*BB25+AR28*BB28+AR31*BB31+AR35*BB35+AR40*BB40+AR43*BB43+AR46*BB46+AR49*BB49+AR53*BB53+AR57*BB57+AR61*BB61+AR64*BB64+AR69*BB69)*100/AY77</f>
        <v>100</v>
      </c>
      <c r="AS77" s="4">
        <f>(AS5*BB5+AS9*BB9+AS14*BB14+AS16*BB16+AS21*BB21+AS25*BB25+AS28*BB28+AS31*BB31+AS35*BB35+AS40*BB40+AS43*BB43+AS46*BB46+AS49*BB49+AS53*BB53+AS57*BB57+AS61*BB61+AS64*BB64+AS69*BB69)*100/AY77</f>
        <v>100</v>
      </c>
      <c r="AT77" s="4">
        <f>(AT5*BB5+AT9*BB9+AT14*BB14+AT16*BB16+AT21*BB21+AT25*BB25+AT28*BB28+AT31*BB31+AT35*BB35+AT40*BB40+AT43*BB43+AT46*BB46+AT49*BB49+AT53*BB53+AT57*BB57+AT61*BB61+AT64*BB64+AT69*BB69)*100/AY77</f>
        <v>100</v>
      </c>
      <c r="AU77" s="4">
        <f>(AU5*BB5+AU9*BB9+AU14*BB14+AU16*BB16+AU21*BB21+AU25*BB25+AU28*BB28+AU31*BB31+AU35*BB35+AU40*BB40+AU43*BB43+AU46*BB46+AU49*BB49+AU53*BB53+AU57*BB57+AU61*BB61+AU64*BB64+AU69*BB69)*100/AY77</f>
        <v>100</v>
      </c>
      <c r="AV77" s="4">
        <f>(AV5*BB5+AV9*BB9+AV14*BB14+AV16*BB16+AV21*BB21+AV25*BB25+AV28*BB28+AV31*BB31+AV35*BB35+AV40*BB40+AV43*BB43+AV46*BB46+AV49*BB49+AV53*BB53+AV57*BB57+AV61*BB61+AV64*BB64+AV69*BB69)*100/AY77</f>
        <v>100</v>
      </c>
      <c r="AW77" s="4">
        <f>(AW5*BB5+AW9*BB9+AW14*BB14+AW16*BB16+AW21*BB21+AW25*BB25+AW28*BB28+AW31*BB31+AW35*BB35+AW40*BB40+AW43*BB43+AW46*BB46+AW49*BB49+AW53*BB53+AW57*BB57+AW61*BB61+AW64*BB64+AW69*BB69)*100/AY77</f>
        <v>100</v>
      </c>
      <c r="AY77" s="8">
        <f>AY5*BB5+AY9*BB9+AY14*BB14+AY16*BB16+AY21*BB21+AY25*BB25+AY28*BB28+AY31*BB31+AY35*BB35+AY40*BB40+AY43*BB43+AY46*BB46+AY49*BB49+AY53*BB53+AY57*BB57+AY61*BB61+AY64*BB64+AY69*BB69</f>
        <v>0.2</v>
      </c>
    </row>
    <row r="78" spans="1:202" ht="12" customHeight="1">
      <c r="A78" s="15" t="s">
        <v>197</v>
      </c>
      <c r="B78" s="4" t="e">
        <f>(B5*BC5+B9*BC9+B14*BC14+B16*BC16+B21*BC21+B25*BC25+B28*BC28+B31*BC31+B35*BC35+B40*BC40+B43*BC43+B46*BC46+B49*BC49+B53*BC53+B57*BC57+B61*BC61+B64*BC64+B69*BC69)*100/AY78</f>
        <v>#DIV/0!</v>
      </c>
      <c r="C78" s="4" t="e">
        <f>(C5*BC5+C9*BC9+C14*BC14+C16*BC16+C21*BC21+C25*BC25+C28*BC28+C31*BC31+C35*BC35+C40*BC40+C43*BC43+C46*BC46+C49*BC49+C53*BC53+C57*BC57+C61*BC61+C64*BC64+C69*BC69)*100/AY78</f>
        <v>#DIV/0!</v>
      </c>
      <c r="D78" s="4" t="e">
        <f>(D5*BC5+D9*BC9+D14*BC14+D16*BC16+D21*BC21+D25*BC25+D28*BC28+D31*BC31+D35*BC35+D40*BC40+D43*BC43+D46*BC46+D49*BC49+D53*BC53+D57*BC57+D61*BC61+D64*BC64+D69*BC69)*100/AY78</f>
        <v>#DIV/0!</v>
      </c>
      <c r="E78" s="4" t="e">
        <f>(E5*BC5+E9*BC9+E14*BC14+E16*BC16+E21*BC21+E25*BC25+E28*BC28+E31*BC31+E35*BC35+E40*BC40+E43*BC43+E46*BC46+E49*BC49+E53*BC53+E57*BC57+E61*BC61+E64*BC64+E69*BC69)*100/AY78</f>
        <v>#DIV/0!</v>
      </c>
      <c r="F78" s="4" t="e">
        <f>(F5*BC5+F9*BC9+F14*BC14+F16*BC16+F21*BC21+F25*BC25+F28*BC28+F31*BC31+F35*BC35+F40*BC40+F43*BC43+F46*BC46+F49*BC49+F53*BC53+F57*BC57+F61*BC61+F64*BC64+F69*BC69)*100/AY78</f>
        <v>#DIV/0!</v>
      </c>
      <c r="G78" s="4" t="e">
        <f>(G5*BC5+G9*BC9+G14*BC14+G16*BC16+G21*BC21+G25*BC25+G28*BC28+G31*BC31+G35*BC35+G40*BC40+G43*BC43+G46*BC46+G49*BC49+G53*BC53+G57*BC57+G61*BC61+G64*BC64+G69*BC69)*100/AY78</f>
        <v>#DIV/0!</v>
      </c>
      <c r="H78" s="4" t="e">
        <f>(H5*BC5+H9*BC9+H14*BC14+H16*BC16+H21*BC21+H25*BC25+H28*BC28+H31*BC31+H35*BC35+H40*BC40+H43*BC43+H46*BC46+H49*BC49+H53*BC53+H57*BC57+H61*BC61+H64*BC64+H69*BC69)*100/AY78</f>
        <v>#DIV/0!</v>
      </c>
      <c r="I78" s="4" t="e">
        <f>(I5*BC5+I9*BC9+I14*BC14+I16*BC16+I21*BC21+I25*BC25+I28*BC28+I31*BC31+I35*BC35+I40*BC40+I43*BC43+I46*BC46+I49*BC49+I53*BC53+I57*BC57+I61*BC61+I64*BC64+I69*BC69)*100/AY78</f>
        <v>#DIV/0!</v>
      </c>
      <c r="J78" s="4" t="e">
        <f>(J5*BC5+J9*BC9+J14*BC14+J16*BC16+J21*BC21+J25*BC25+J28*BC28+J31*BC31+J35*BC35+J40*BC40+J43*BC43+J46*BC46+J49*BC49+J53*BC53+J57*BC57+J61*BC61+J64*BC64+J69*BC69)*100/AY78</f>
        <v>#DIV/0!</v>
      </c>
      <c r="K78" s="4" t="e">
        <f>(K5*BC5+K9*BC9+K14*BC14+K16*BC16+K21*BC21+K25*BC25+K28*BC28+K31*BC31+K35*BC35+K40*BC40+K43*BC43+K46*BC46+K49*BC49+K53*BC53+K57*BC57+K61*BC61+K64*BC64+K69*BC69)*100/AY78</f>
        <v>#DIV/0!</v>
      </c>
      <c r="L78" s="4" t="e">
        <f>(L5*BC5+L9*BC9+L14*BC14+L16*BC16+L21*BC21+L25*BC25+L28*BC28+L31*BC31+L35*BC35+L40*BC40+L43*BC43+L46*BC46+L49*BC49+L53*BC53+L57*BC57+L61*BC61+L64*BC64+L69*BC69)*100/AY78</f>
        <v>#DIV/0!</v>
      </c>
      <c r="M78" s="4" t="e">
        <f>(M5*BC5+M9*BC9+M14*BC14+M16*BC16+M21*BC21+M25*BC25+M28*BC28+M31*BC31+M35*BC35+M40*BC40+M43*BC43+M46*BC46+M49*BC49+M53*BC53+M57*BC57+M61*BC61+M64*BC64+M69*BC69)*100/AY78</f>
        <v>#DIV/0!</v>
      </c>
      <c r="N78" s="4" t="e">
        <f>(N5*BC5+N9*BC9+N14*BC14+N16*BC16+N21*BC21+N25*BC25+N28*BC28+N31*BC31+N35*BC35+N40*BC40+N43*BC43+N46*BC46+N49*BC49+N53*BC53+N57*BC57+N61*BC61+N64*BC64+N69*BC69)*100/AY78</f>
        <v>#DIV/0!</v>
      </c>
      <c r="O78" s="4" t="e">
        <f>(O5*BC5+O9*BC9+O14*BC14+O16*BC16+O21*BC21+O25*BC25+O28*BC28+O31*BC31+O35*BC35+O40*BC40+O43*BC43+O46*BC46+O49*BC49+O53*BC53+O57*BC57+O61*BC61+O64*BC64+O69*BC69)*100/AY78</f>
        <v>#DIV/0!</v>
      </c>
      <c r="P78" s="4" t="e">
        <f>(P5*BC5+P9*BC9+P14*BC14+P16*BC16+P21*BC21+P25*BC25+P28*BC28+P31*BC31+P35*BC35+P40*BC40+P43*BC43+P46*BC46+P49*BC49+P53*BC53+P57*BC57+P61*BC61+P64*BC64+P69*BC69)*100/AY78</f>
        <v>#DIV/0!</v>
      </c>
      <c r="Q78" s="4" t="e">
        <f>(Q5*BC5+Q9*BC9+Q14*BC14+Q16*BC16+Q21*BC21+Q25*BC25+Q28*BC28+Q31*BC31+Q35*BC35+Q40*BC40+Q43*BC43+Q46*BC46+Q49*BC49+Q53*BC53+Q57*BC57+Q61*BC61+Q64*BC64+Q69*BC69)*100/AY78</f>
        <v>#DIV/0!</v>
      </c>
      <c r="R78" s="4" t="e">
        <f>(R5*BC5+R9*BC9+R14*BC14+R16*BC16+R21*BC21+R25*BC25+R28*BC28+R31*BC31+R35*BC35+R40*BC40+R43*BC43+R46*BC46+R49*BC49+R53*BC53+R57*BC57+R61*BC61+R64*BC64+R69*BC69)*100/AY78</f>
        <v>#DIV/0!</v>
      </c>
      <c r="S78" s="4" t="e">
        <f>(S5*BC5+S9*BC9+S14*BC14+S16*BC16+S21*BC21+S25*BC25+S28*BC28+S31*BC31+S35*BC35+S40*BC40+S43*BC43+S46*BC46+S49*BC49+S53*BC53+S57*BC57+S61*BC61+S64*BC64+S69*BC69)*100/AY78</f>
        <v>#DIV/0!</v>
      </c>
      <c r="T78" s="4" t="e">
        <f>(T5*BC5+T9*BC9+T14*BC14+T16*BC16+T21*BC21+T25*BC25+T28*BC28+T31*BC31+T35*BC35+T40*BC40+T43*BC43+T46*BC46+T49*BC49+T53*BC53+T57*BC57+T61*BC61+T64*BC64+T69*BC69)*100/AY78</f>
        <v>#DIV/0!</v>
      </c>
      <c r="U78" s="4" t="e">
        <f>(U5*BC5+U9*BC9+U14*BC14+U16*BC16+U21*BC21+U25*BC25+U28*BC28+U31*BC31+U35*BC35+U40*BC40+U43*BC43+U46*BC46+U49*BC49+U53*BC53+U57*BC57+U61*BC61+U64*BC64+U69*BC69)*100/AY78</f>
        <v>#DIV/0!</v>
      </c>
      <c r="V78" s="4" t="e">
        <f>(V5*BC5+V9*BC9+V14*BC14+V16*BC16+V21*BC21+V25*BC25+V28*BC28+V31*BC31+V35*BC35+V40*BC40+V43*BC43+V46*BC46+V49*BC49+V53*BC53+V57*BC57+V61*BC61+V64*BC64+V69*BC69)*100/AY78</f>
        <v>#DIV/0!</v>
      </c>
      <c r="W78" s="4" t="e">
        <f>(W5*BC5+W9*BC9+W14*BC14+W16*BC16+W21*BC21+W25*BC25+W28*BC28+W31*BC31+W35*BC35+W40*BC40+W43*BC43+W46*BC46+W49*BC49+W53*BC53+W57*BC57+W61*BC61+W64*BC64+W69*BC69)*100/AY78</f>
        <v>#DIV/0!</v>
      </c>
      <c r="X78" s="4" t="e">
        <f>(X5*BC5+X9*BC9+X14*BC14+X16*BC16+X21*BC21+X25*BC25+X28*BC28+X31*BC31+X35*BC35+X40*BC40+X43*BC43+X46*BC46+X49*BC49+X53*BC53+X57*BC57+X61*BC61+X64*BC64+X69*BC69)*100/AY78</f>
        <v>#DIV/0!</v>
      </c>
      <c r="Y78" s="4" t="e">
        <f>(Y5*BC5+Y9*BC9+Y14*BC14+Y16*BC16+Y21*BC21+Y25*BC25+Y28*BC28+Y31*BC31+Y35*BC35+Y40*BC40+Y43*BC43+Y46*BC46+Y49*BC49+Y53*BC53+Y57*BC57+Y61*BC61+Y64*BC64+Y69*BC69)*100/AY78</f>
        <v>#DIV/0!</v>
      </c>
      <c r="Z78" s="4" t="e">
        <f>(Z5*BC5+Z9*BC9+Z14*BC14+Z16*BC16+Z21*BC21+Z25*BC25+Z28*BC28+Z31*BC31+Z35*BC35+Z40*BC40+Z43*BC43+Z46*BC46+Z49*BC49+Z53*BC53+Z57*BC57+Z61*BC61+Z64*BC64+Z69*BC69)*100/AY78</f>
        <v>#DIV/0!</v>
      </c>
      <c r="AA78" s="4" t="e">
        <f>(AA5*BC5+AA9*BC9+AA14*BC14+AA16*BC16+AA21*BC21+AA25*BC25+AA28*BC28+AA31*BC31+AA35*BC35+AA40*BC40+AA43*BC43+AA46*BC46+AA49*BC49+AA53*BC53+AA57*BC57+AA61*BC61+AA64*BC64+AA69*BC69)*100/AY78</f>
        <v>#DIV/0!</v>
      </c>
      <c r="AB78" s="4" t="e">
        <f>(AB5*BC5+AB9*BC9+AB14*BC14+AB16*BC16+AB21*BC21+AB25*BC25+AB28*BC28+AB31*BC31+AB35*BC35+AB40*BC40+AB43*BC43+AB46*BC46+AB49*BC49+AB53*BC53+AB57*BC57+AB61*BC61+AB64*BC64+AB69*BC69)*100/AY78</f>
        <v>#DIV/0!</v>
      </c>
      <c r="AC78" s="4" t="e">
        <f>(AC5*BC5+AC9*BC9+AC14*BC14+AC16*BC16+AC21*BC21+AC25*BC25+AC28*BC28+AC31*BC31+AC35*BC35+AC40*BC40+AC43*BC43+AC46*BC46+AC49*BC49+AC53*BC53+AC57*BC57+AC61*BC61+AC64*BC64+AC69*BC69)*100/AY78</f>
        <v>#DIV/0!</v>
      </c>
      <c r="AD78" s="4" t="e">
        <f>(AD5*BC5+AD9*BC9+AD14*BC14+AD16*BC16+AD21*BC21+AD25*BC25+AD28*BC28+AD31*BC31+AD35*BC35+AD40*BC40+AD43*BC43+AD46*BC46+AD49*BC49+AD53*BC53+AD57*BC57+AD61*BC61+AD64*BC64+AD69*BC69)*100/AY78</f>
        <v>#DIV/0!</v>
      </c>
      <c r="AE78" s="4" t="e">
        <f>(AE5*BC5+AE9*BC9+AE14*BC14+AE16*BC16+AE21*BC21+AE25*BC25+AE28*BC28+AE31*BC31+AE35*BC35+AE40*BC40+AE43*BC43+AE46*BC46+AE49*BC49+AE53*BC53+AE57*BC57+AE61*BC61+AE64*BC64+AE69*BC69)*100/AY78</f>
        <v>#DIV/0!</v>
      </c>
      <c r="AF78" s="4" t="e">
        <f>(AF5*BC5+AF9*BC9+AF14*BC14+AF16*BC16+AF21*BC21+AF25*BC25+AF28*BC28+AF31*BC31+AF35*BC35+AF40*BC40+AF43*BC43+AF46*BC46+AF49*BC49+AF53*BC53+AF57*BC57+AF61*BC61+AF64*BC64+AF69*BC69)*100/AY78</f>
        <v>#DIV/0!</v>
      </c>
      <c r="AG78" s="4" t="e">
        <f>(AG5*BC5+AG9*BC9+AG14*BC14+AG16*BC16+AG21*BC21+AG25*BC25+AG28*BC28+AG31*BC31+AG35*BC35+AG40*BC40+AG43*BC43+AG46*BC46+AG49*BC49+AG53*BC53+AG57*BC57+AG61*BC61+AG64*BC64+AG69*BC69)*100/AY78</f>
        <v>#DIV/0!</v>
      </c>
      <c r="AH78" s="4" t="e">
        <f>(AH5*BC5+AH9*BC9+AH14*BC14+AH16*BC16+AH21*BC21+AH25*BC25+AH28*BC28+AH31*BC31+AH35*BC35+AH40*BC40+AH43*BC43+AH46*BC46+AH49*BC49+AH53*BC53+AH57*BC57+AH61*BC61+AH64*BC64+AH69*BC69)*100/AY78</f>
        <v>#DIV/0!</v>
      </c>
      <c r="AI78" s="4" t="e">
        <f>(AI5*BC5+AI9*BC9+AI14*BC14+AI16*BC16+AI21*BC21+AI25*BC25+AI28*BC28+AI31*BC31+AI35*BC35+AI40*BC40+AI43*BC43+AI46*BC46+AI49*BC49+AI53*BC53+AI57*BC57+AI61*BC61+AI64*BC64+AI69*BC69)*100/AY78</f>
        <v>#DIV/0!</v>
      </c>
      <c r="AJ78" s="4" t="e">
        <f>(AJ5*BC5+AJ9*BC9+AJ14*BC14+AJ16*BC16+AJ21*BC21+AJ25*BC25+AJ28*BC28+AJ31*BC31+AJ35*BC35+AJ40*BC40+AJ43*BC43+AJ46*BC46+AJ49*BC49+AJ53*BC53+AJ57*BC57+AJ61*BC61+AJ64*BC64+AJ69*BC69)*100/AY78</f>
        <v>#DIV/0!</v>
      </c>
      <c r="AK78" s="4" t="e">
        <f>(AK5*BC5+AK9*BC9+AK14*BC14+AK16*BC16+AK21*BC21+AK25*BC25+AK28*BC28+AK31*BC31+AK35*BC35+AK40*BC40+AK43*BC43+AK46*BC46+AK49*BC49+AK53*BC53+AK57*BC57+AK61*BC61+AK64*BC64+AK69*BC69)*100/AY78</f>
        <v>#DIV/0!</v>
      </c>
      <c r="AL78" s="4" t="e">
        <f>(AL5*BC5+AL9*BC9+AL14*BC14+AL16*BC16+AL21*BC21+AL25*BC25+AL28*BC28+AL31*BC31+AL35*BC35+AL40*BC40+AL43*BC43+AL46*BC46+AL49*BC49+AL53*BC53+AL57*BC57+AL61*BC61+AL64*BC64+AL69*BC69)*100/AY78</f>
        <v>#DIV/0!</v>
      </c>
      <c r="AM78" s="4" t="e">
        <f>(AM5*BC5+AM9*BC9+AM14*BC14+AM16*BC16+AM21*BC21+AM25*BC25+AM28*BC28+AM31*BC31+AM35*BC35+AM40*BC40+AM43*BC43+AM46*BC46+AM49*BC49+AM53*BC53+AM57*BC57+AM61*BC61+AM64*BC64+AM69*BC69)*100/AY78</f>
        <v>#DIV/0!</v>
      </c>
      <c r="AN78" s="4" t="e">
        <f>(AN5*BC5+AN9*BC9+AN14*BC14+AN16*BC16+AN21*BC21+AN25*BC25+AN28*BC28+AN31*BC31+AN35*BC35+AN40*BC40+AN43*BC43+AN46*BC46+AN49*BC49+AN53*BC53+AN57*BC57+AN61*BC61+AN64*BC64+AN69*BC69)*100/AY78</f>
        <v>#DIV/0!</v>
      </c>
      <c r="AO78" s="4" t="e">
        <f>(AO5*BC5+AO9*BC9+AO14*BC14+AO16*BC16+AO21*BC21+AO25*BC25+AO28*BC28+AO31*BC31+AO35*BC35+AO40*BC40+AO43*BC43+AO46*BC46+AO49*BC49+AO53*BC53+AO57*BC57+AO61*BC61+AO64*BC64+AO69*BC69)*100/AY78</f>
        <v>#DIV/0!</v>
      </c>
      <c r="AP78" s="4" t="e">
        <f>(AP5*BC5+AP9*BC9+AP14*BC14+AP16*BC16+AP21*BC21+AP25*BC25+AP28*BC28+AP31*BC31+AP35*BC35+AP40*BC40+AP43*BC43+AP46*BC46+AP49*BC49+AP53*BC53+AP57*BC57+AP61*BC61+AP64*BC64+AP69*BC69)*100/AY78</f>
        <v>#DIV/0!</v>
      </c>
      <c r="AQ78" s="4" t="e">
        <f>(AQ5*BC5+AQ9*BC9+AQ14*BC14+AQ16*BC16+AQ21*BC21+AQ25*BC25+AQ28*BC28+AQ31*BC31+AQ35*BC35+AQ40*BC40+AQ43*BC43+AQ46*BC46+AQ49*BC49+AQ53*BC53+AQ57*BC57+AQ61*BC61+AQ64*BC64+AQ69*BC69)*100/AY78</f>
        <v>#DIV/0!</v>
      </c>
      <c r="AR78" s="4" t="e">
        <f>(AR5*BC5+AR9*BC9+AR14*BC14+AR16*BC16+AR21*BC21+AR25*BC25+AR28*BC28+AR31*BC31+AR35*BC35+AR40*BC40+AR43*BC43+AR46*BC46+AR49*BC49+AR53*BC53+AR57*BC57+AR61*BC61+AR64*BC64+AR69*BC69)*100/AY78</f>
        <v>#DIV/0!</v>
      </c>
      <c r="AS78" s="4" t="e">
        <f>(AS5*BC5+AS9*BC9+AS14*BC14+AS16*BC16+AS21*BC21+AS25*BC25+AS28*BC28+AS31*BC31+AS35*BC35+AS40*BC40+AS43*BC43+AS46*BC46+AS49*BC49+AS53*BC53+AS57*BC57+AS61*BC61+AS64*BC64+AS69*BC69)*100/AY78</f>
        <v>#DIV/0!</v>
      </c>
      <c r="AT78" s="4" t="e">
        <f>(AT5*BC5+AT9*BC9+AT14*BC14+AT16*BC16+AT21*BC21+AT25*BC25+AT28*BC28+AT31*BC31+AT35*BC35+AT40*BC40+AT43*BC43+AT46*BC46+AT49*BC49+AT53*BC53+AT57*BC57+AT61*BC61+AT64*BC64+AT69*BC69)*100/AY78</f>
        <v>#DIV/0!</v>
      </c>
      <c r="AU78" s="4" t="e">
        <f>(AU5*BC5+AU9*BC9+AU14*BC14+AU16*BC16+AU21*BC21+AU25*BC25+AU28*BC28+AU31*BC31+AU35*BC35+AU40*BC40+AU43*BC43+AU46*BC46+AU49*BC49+AU53*BC53+AU57*BC57+AU61*BC61+AU64*BC64+AU69*BC69)*100/AY78</f>
        <v>#DIV/0!</v>
      </c>
      <c r="AV78" s="4" t="e">
        <f>(AV5*BC5+AV9*BC9+AV14*BC14+AV16*BC16+AV21*BC21+AV25*BC25+AV28*BC28+AV31*BC31+AV35*BC35+AV40*BC40+AV43*BC43+AV46*BC46+AV49*BC49+AV53*BC53+AV57*BC57+AV61*BC61+AV64*BC64+AV69*BC69)*100/AY78</f>
        <v>#DIV/0!</v>
      </c>
      <c r="AW78" s="4" t="e">
        <f>(AW5*BC5+AW9*BC9+AW14*BC14+AW16*BC16+AW21*BC21+AW25*BC25+AW28*BC28+AW31*BC31+AW35*BC35+AW40*BC40+AW43*BC43+AW46*BC46+AW49*BC49+AW53*BC53+AW57*BC57+AW61*BC61+AW64*BC64+AW69*BC69)*100/AY78</f>
        <v>#DIV/0!</v>
      </c>
      <c r="AY78" s="8">
        <f>AY5*BC5+AY9*BC9+AY14*BC14+AY16*BC16+AY21*BC21+AY25*BC25+AY28*BC28+AY31*BC31+AY35*BC35+AY40*BC40+AY43*BC43+AY46*BC46+AY49*BC49+AY53*BC53+AY57*BC57+AY61*BC61+AY64*BC64+AY69*BC69</f>
        <v>0</v>
      </c>
    </row>
    <row r="79" spans="1:202" ht="12" customHeight="1">
      <c r="A79" s="15" t="s">
        <v>198</v>
      </c>
      <c r="B79" s="4" t="e">
        <f>(B5*BD5+B9*BD9+B14*BD14+B16*BD16+B21*BD21+B25*BD25+B28*BD28+B31*BD31+B35*BD35+B40*BD40+B43*BD43+B46*BD46+B49*BD49+B53*BD53+B57*BD57+B61*BD61+B64*BD64+B69*BD69)*100/AY79</f>
        <v>#DIV/0!</v>
      </c>
      <c r="C79" s="4" t="e">
        <f>(C5*BD5+C9*BD9+C14*BD14+C16*BD16+C21*BD21+C25*BD25+C28*BD28+C31*BD31+C35*BD35+C40*BD40+C43*BD43+C46*BD46+C49*BD49+C53*BD53+C57*BD57+C61*BD61+C64*BD64+C69*BD69)*100/AY79</f>
        <v>#DIV/0!</v>
      </c>
      <c r="D79" s="4" t="e">
        <f>(D5*BD5+D9*BD9+D14*BD14+D16*BD16+D21*BD21+D25*BD25+D28*BD28+D31*BD31+D35*BD35+D40*BD40+D43*BD43+D46*BD46+D49*BD49+D53*BD53+D57*BD57+D61*BD61+D64*BD64+D69*BD69)*100/AY79</f>
        <v>#DIV/0!</v>
      </c>
      <c r="E79" s="4" t="e">
        <f>(E5*BD5+E9*BD9+E14*BD14+E16*BD16+E21*BD21+E25*BD25+E28*BD28+E31*BD31+E35*BD35+E40*BD40+E43*BD43+E46*BD46+E49*BD49+E53*BD53+E57*BD57+E61*BD61+E64*BD64+E69*BD69)*100/AY79</f>
        <v>#DIV/0!</v>
      </c>
      <c r="F79" s="4" t="e">
        <f>(F5*BD5+F9*BD9+F14*BD14+F16*BD16+F21*BD21+F25*BD25+F28*BD28+F31*BD31+F35*BD35+F40*BD40+F43*BD43+F46*BD46+F49*BD49+F53*BD53+F57*BD57+F61*BD61+F64*BD64+F69*BD69)*100/AY79</f>
        <v>#DIV/0!</v>
      </c>
      <c r="G79" s="4" t="e">
        <f>(G5*BD5+G9*BD9+G14*BD14+G16*BD16+G21*BD21+G25*BD25+G28*BD28+G31*BD31+G35*BD35+G40*BD40+G43*BD43+G46*BD46+G49*BD49+G53*BD53+G57*BD57+G61*BD61+G64*BD64+G69*BD69)*100/AY79</f>
        <v>#DIV/0!</v>
      </c>
      <c r="H79" s="4" t="e">
        <f>(H5*BD5+H9*BD9+H14*BD14+H16*BD16+H21*BD21+H25*BD25+H28*BD28+H31*BD31+H35*BD35+H40*BD40+H43*BD43+H46*BD46+H49*BD49+H53*BD53+H57*BD57+H61*BD61+H64*BD64+H69*BD69)*100/AY79</f>
        <v>#DIV/0!</v>
      </c>
      <c r="I79" s="4" t="e">
        <f>(I5*BD5+I9*BD9+I14*BD14+I16*BD16+I21*BD21+I25*BD25+I28*BD28+I31*BD31+I35*BD35+I40*BD40+I43*BD43+I46*BD46+I49*BD49+I53*BD53+I57*BD57+I61*BD61+I64*BD64+I69*BD69)*100/AY79</f>
        <v>#DIV/0!</v>
      </c>
      <c r="J79" s="4" t="e">
        <f>(J5*BD5+J9*BD9+J14*BD14+J16*BD16+J21*BD21+J25*BD25+J28*BD28+J31*BD31+J35*BD35+J40*BD40+J43*BD43+J46*BD46+J49*BD49+J53*BD53+J57*BD57+J61*BD61+J64*BD64+J69*BD69)*100/AY79</f>
        <v>#DIV/0!</v>
      </c>
      <c r="K79" s="4" t="e">
        <f>(K5*BD5+K9*BD9+K14*BD14+K16*BD16+K21*BD21+K25*BD25+K28*BD28+K31*BD31+K35*BD35+K40*BD40+K43*BD43+K46*BD46+K49*BD49+K53*BD53+K57*BD57+K61*BD61+K64*BD64+K69*BD69)*100/AY79</f>
        <v>#DIV/0!</v>
      </c>
      <c r="L79" s="4" t="e">
        <f>(L5*BD5+L9*BD9+L14*BD14+L16*BD16+L21*BD21+L25*BD25+L28*BD28+L31*BD31+L35*BD35+L40*BD40+L43*BD43+L46*BD46+L49*BD49+L53*BD53+L57*BD57+L61*BD61+L64*BD64+L69*BD69)*100/AY79</f>
        <v>#DIV/0!</v>
      </c>
      <c r="M79" s="4" t="e">
        <f>(M5*BD5+M9*BD9+M14*BD14+M16*BD16+M21*BD21+M25*BD25+M28*BD28+M31*BD31+M35*BD35+M40*BD40+M43*BD43+M46*BD46+M49*BD49+M53*BD53+M57*BD57+M61*BD61+M64*BD64+M69*BD69)*100/AY79</f>
        <v>#DIV/0!</v>
      </c>
      <c r="N79" s="4" t="e">
        <f>(N5*BD5+N9*BD9+N14*BD14+N16*BD16+N21*BD21+N25*BD25+N28*BD28+N31*BD31+N35*BD35+N40*BD40+N43*BD43+N46*BD46+N49*BD49+N53*BD53+N57*BD57+N61*BD61+N64*BD64+N69*BD69)*100/AY79</f>
        <v>#DIV/0!</v>
      </c>
      <c r="O79" s="4" t="e">
        <f>(O5*BD5+O9*BD9+O14*BD14+O16*BD16+O21*BD21+O25*BD25+O28*BD28+O31*BD31+O35*BD35+O40*BD40+O43*BD43+O46*BD46+O49*BD49+O53*BD53+O57*BD57+O61*BD61+O64*BD64+O69*BD69)*100/AY79</f>
        <v>#DIV/0!</v>
      </c>
      <c r="P79" s="4" t="e">
        <f>(P5*BD5+P9*BD9+P14*BD14+P16*BD16+P21*BD21+P25*BD25+P28*BD28+P31*BD31+P35*BD35+P40*BD40+P43*BD43+P46*BD46+P49*BD49+P53*BD53+P57*BD57+P61*BD61+P64*BD64+P69*BD69)*100/AY79</f>
        <v>#DIV/0!</v>
      </c>
      <c r="Q79" s="4" t="e">
        <f>(Q5*BD5+Q9*BD9+Q14*BD14+Q16*BD16+Q21*BD21+Q25*BD25+Q28*BD28+Q31*BD31+Q35*BD35+Q40*BD40+Q43*BD43+Q46*BD46+Q49*BD49+Q53*BD53+Q57*BD57+Q61*BD61+Q64*BD64+Q69*BD69)*100/AY79</f>
        <v>#DIV/0!</v>
      </c>
      <c r="R79" s="4" t="e">
        <f>(R5*BD5+R9*BD9+R14*BD14+R16*BD16+R21*BD21+R25*BD25+R28*BD28+R31*BD31+R35*BD35+R40*BD40+R43*BD43+R46*BD46+R49*BD49+R53*BD53+R57*BD57+R61*BD61+R64*BD64+R69*BD69)*100/AY79</f>
        <v>#DIV/0!</v>
      </c>
      <c r="S79" s="4" t="e">
        <f>(S5*BD5+S9*BD9+S14*BD14+S16*BD16+S21*BD21+S25*BD25+S28*BD28+S31*BD31+S35*BD35+S40*BD40+S43*BD43+S46*BD46+S49*BD49+S53*BD53+S57*BD57+S61*BD61+S64*BD64+S69*BD69)*100/AY79</f>
        <v>#DIV/0!</v>
      </c>
      <c r="T79" s="4" t="e">
        <f>(T5*BD5+T9*BD9+T14*BD14+T16*BD16+T21*BD21+T25*BD25+T28*BD28+T31*BD31+T35*BD35+T40*BD40+T43*BD43+T46*BD46+T49*BD49+T53*BD53+T57*BD57+T61*BD61+T64*BD64+T69*BD69)*100/AY79</f>
        <v>#DIV/0!</v>
      </c>
      <c r="U79" s="4" t="e">
        <f>(U5*BD5+U9*BD9+U14*BD14+U16*BD16+U21*BD21+U25*BD25+U28*BD28+U31*BD31+U35*BD35+U40*BD40+U43*BD43+U46*BD46+U49*BD49+U53*BD53+U57*BD57+U61*BD61+U64*BD64+U69*BD69)*100/AY79</f>
        <v>#DIV/0!</v>
      </c>
      <c r="V79" s="4" t="e">
        <f>(V5*BD5+V9*BD9+V14*BD14+V16*BD16+V21*BD21+V25*BD25+V28*BD28+V31*BD31+V35*BD35+V40*BD40+V43*BD43+V46*BD46+V49*BD49+V53*BD53+V57*BD57+V61*BD61+V64*BD64+V69*BD69)*100/AY79</f>
        <v>#DIV/0!</v>
      </c>
      <c r="W79" s="4" t="e">
        <f>(W5*BD5+W9*BD9+W14*BD14+W16*BD16+W21*BD21+W25*BD25+W28*BD28+W31*BD31+W35*BD35+W40*BD40+W43*BD43+W46*BD46+W49*BD49+W53*BD53+W57*BD57+W61*BD61+W64*BD64+W69*BD69)*100/AY79</f>
        <v>#DIV/0!</v>
      </c>
      <c r="X79" s="4" t="e">
        <f>(X5*BD5+X9*BD9+X14*BD14+X16*BD16+X21*BD21+X25*BD25+X28*BD28+X31*BD31+X35*BD35+X40*BD40+X43*BD43+X46*BD46+X49*BD49+X53*BD53+X57*BD57+X61*BD61+X64*BD64+X69*BD69)*100/AY79</f>
        <v>#DIV/0!</v>
      </c>
      <c r="Y79" s="4" t="e">
        <f>(Y5*BD5+Y9*BD9+Y14*BD14+Y16*BD16+Y21*BD21+Y25*BD25+Y28*BD28+Y31*BD31+Y35*BD35+Y40*BD40+Y43*BD43+Y46*BD46+Y49*BD49+Y53*BD53+Y57*BD57+Y61*BD61+Y64*BD64+Y69*BD69)*100/AY79</f>
        <v>#DIV/0!</v>
      </c>
      <c r="Z79" s="4" t="e">
        <f>(Z5*BD5+Z9*BD9+Z14*BD14+Z16*BD16+Z21*BD21+Z25*BD25+Z28*BD28+Z31*BD31+Z35*BD35+Z40*BD40+Z43*BD43+Z46*BD46+Z49*BD49+Z53*BD53+Z57*BD57+Z61*BD61+Z64*BD64+Z69*BD69)*100/AY79</f>
        <v>#DIV/0!</v>
      </c>
      <c r="AA79" s="4" t="e">
        <f>(AA5*BD5+AA9*BD9+AA14*BD14+AA16*BD16+AA21*BD21+AA25*BD25+AA28*BD28+AA31*BD31+AA35*BD35+AA40*BD40+AA43*BD43+AA46*BD46+AA49*BD49+AA53*BD53+AA57*BD57+AA61*BD61+AA64*BD64+AA69*BD69)*100/AY79</f>
        <v>#DIV/0!</v>
      </c>
      <c r="AB79" s="4" t="e">
        <f>(AB5*BD5+AB9*BD9+AB14*BD14+AB16*BD16+AB21*BD21+AB25*BD25+AB28*BD28+AB31*BD31+AB35*BD35+AB40*BD40+AB43*BD43+AB46*BD46+AB49*BD49+AB53*BD53+AB57*BD57+AB61*BD61+AB64*BD64+AB69*BD69)*100/AY79</f>
        <v>#DIV/0!</v>
      </c>
      <c r="AC79" s="4" t="e">
        <f>(AC5*BD5+AC9*BD9+AC14*BD14+AC16*BD16+AC21*BD21+AC25*BD25+AC28*BD28+AC31*BD31+AC35*BD35+AC40*BD40+AC43*BD43+AC46*BD46+AC49*BD49+AC53*BD53+AC57*BD57+AC61*BD61+AC64*BD64+AC69*BD69)*100/AY79</f>
        <v>#DIV/0!</v>
      </c>
      <c r="AD79" s="4" t="e">
        <f>(AD5*BD5+AD9*BD9+AD14*BD14+AD16*BD16+AD21*BD21+AD25*BD25+AD28*BD28+AD31*BD31+AD35*BD35+AD40*BD40+AD43*BD43+AD46*BD46+AD49*BD49+AD53*BD53+AD57*BD57+AD61*BD61+AD64*BD64+AD69*BD69)*100/AY79</f>
        <v>#DIV/0!</v>
      </c>
      <c r="AE79" s="4" t="e">
        <f>(AE5*BD5+AE9*BD9+AE14*BD14+AE16*BD16+AE21*BD21+AE25*BD25+AE28*BD28+AE31*BD31+AE35*BD35+AE40*BD40+AE43*BD43+AE46*BD46+AE49*BD49+AE53*BD53+AE57*BD57+AE61*BD61+AE64*BD64+AE69*BD69)*100/AY79</f>
        <v>#DIV/0!</v>
      </c>
      <c r="AF79" s="4" t="e">
        <f>(AF5*BD5+AF9*BD9+AF14*BD14+AF16*BD16+AF21*BD21+AF25*BD25+AF28*BD28+AF31*BD31+AF35*BD35+AF40*BD40+AF43*BD43+AF46*BD46+AF49*BD49+AF53*BD53+AF57*BD57+AF61*BD61+AF64*BD64+AF69*BD69)*100/AY79</f>
        <v>#DIV/0!</v>
      </c>
      <c r="AG79" s="4" t="e">
        <f>(AG5*BD5+AG9*BD9+AG14*BD14+AG16*BD16+AG21*BD21+AG25*BD25+AG28*BD28+AG31*BD31+AG35*BD35+AG40*BD40+AG43*BD43+AG46*BD46+AG49*BD49+AG53*BD53+AG57*BD57+AG61*BD61+AG64*BD64+AG69*BD69)*100/AY79</f>
        <v>#DIV/0!</v>
      </c>
      <c r="AH79" s="4" t="e">
        <f>(AH5*BD5+AH9*BD9+AH14*BD14+AH16*BD16+AH21*BD21+AH25*BD25+AH28*BD28+AH31*BD31+AH35*BD35+AH40*BD40+AH43*BD43+AH46*BD46+AH49*BD49+AH53*BD53+AH57*BD57+AH61*BD61+AH64*BD64+AH69*BD69)*100/AY79</f>
        <v>#DIV/0!</v>
      </c>
      <c r="AI79" s="4" t="e">
        <f>(AI5*BD5+AI9*BD9+AI14*BD14+AI16*BD16+AI21*BD21+AI25*BD25+AI28*BD28+AI31*BD31+AI35*BD35+AI40*BD40+AI43*BD43+AI46*BD46+AI49*BD49+AI53*BD53+AI57*BD57+AI61*BD61+AI64*BD64+AI69*BD69)*100/AY79</f>
        <v>#DIV/0!</v>
      </c>
      <c r="AJ79" s="4" t="e">
        <f>(AJ5*BD5+AJ9*BD9+AJ14*BD14+AJ16*BD16+AJ21*BD21+AJ25*BD25+AJ28*BD28+AJ31*BD31+AJ35*BD35+AJ40*BD40+AJ43*BD43+AJ46*BD46+AJ49*BD49+AJ53*BD53+AJ57*BD57+AJ61*BD61+AJ64*BD64+AJ69*BD69)*100/AY79</f>
        <v>#DIV/0!</v>
      </c>
      <c r="AK79" s="4" t="e">
        <f>(AK5*BD5+AK9*BD9+AK14*BD14+AK16*BD16+AK21*BD21+AK25*BD25+AK28*BD28+AK31*BD31+AK35*BD35+AK40*BD40+AK43*BD43+AK46*BD46+AK49*BD49+AK53*BD53+AK57*BD57+AK61*BD61+AK64*BD64+AK69*BD69)*100/AY79</f>
        <v>#DIV/0!</v>
      </c>
      <c r="AL79" s="4" t="e">
        <f>(AL5*BD5+AL9*BD9+AL14*BD14+AL16*BD16+AL21*BD21+AL25*BD25+AL28*BD28+AL31*BD31+AL35*BD35+AL40*BD40+AL43*BD43+AL46*BD46+AL49*BD49+AL53*BD53+AL57*BD57+AL61*BD61+AL64*BD64+AL69*BD69)*100/AY79</f>
        <v>#DIV/0!</v>
      </c>
      <c r="AM79" s="4" t="e">
        <f>(AM5*BD5+AM9*BD9+AM14*BD14+AM16*BD16+AM21*BD21+AM25*BD25+AM28*BD28+AM31*BD31+AM35*BD35+AM40*BD40+AM43*BD43+AM46*BD46+AM49*BD49+AM53*BD53+AM57*BD57+AM61*BD61+AM64*BD64+AM69*BD69)*100/AY79</f>
        <v>#DIV/0!</v>
      </c>
      <c r="AN79" s="4" t="e">
        <f>(AN5*BD5+AN9*BD9+AN14*BD14+AN16*BD16+AN21*BD21+AN25*BD25+AN28*BD28+AN31*BD31+AN35*BD35+AN40*BD40+AN43*BD43+AN46*BD46+AN49*BD49+AN53*BD53+AN57*BD57+AN61*BD61+AN64*BD64+AN69*BD69)*100/AY79</f>
        <v>#DIV/0!</v>
      </c>
      <c r="AO79" s="4" t="e">
        <f>(AO5*BD5+AO9*BD9+AO14*BD14+AO16*BD16+AO21*BD21+AO25*BD25+AO28*BD28+AO31*BD31+AO35*BD35+AO40*BD40+AO43*BD43+AO46*BD46+AO49*BD49+AO53*BD53+AO57*BD57+AO61*BD61+AO64*BD64+AO69*BD69)*100/AY79</f>
        <v>#DIV/0!</v>
      </c>
      <c r="AP79" s="4" t="e">
        <f>(AP5*BD5+AP9*BD9+AP14*BD14+AP16*BD16+AP21*BD21+AP25*BD25+AP28*BD28+AP31*BD31+AP35*BD35+AP40*BD40+AP43*BD43+AP46*BD46+AP49*BD49+AP53*BD53+AP57*BD57+AP61*BD61+AP64*BD64+AP69*BD69)*100/AY79</f>
        <v>#DIV/0!</v>
      </c>
      <c r="AQ79" s="4" t="e">
        <f>(AQ5*BD5+AQ9*BD9+AQ14*BD14+AQ16*BD16+AQ21*BD21+AQ25*BD25+AQ28*BD28+AQ31*BD31+AQ35*BD35+AQ40*BD40+AQ43*BD43+AQ46*BD46+AQ49*BD49+AQ53*BD53+AQ57*BD57+AQ61*BD61+AQ64*BD64+AQ69*BD69)*100/AY79</f>
        <v>#DIV/0!</v>
      </c>
      <c r="AR79" s="4" t="e">
        <f>(AR5*BD5+AR9*BD9+AR14*BD14+AR16*BD16+AR21*BD21+AR25*BD25+AR28*BD28+AR31*BD31+AR35*BD35+AR40*BD40+AR43*BD43+AR46*BD46+AR49*BD49+AR53*BD53+AR57*BD57+AR61*BD61+AR64*BD64+AR69*BD69)*100/AY79</f>
        <v>#DIV/0!</v>
      </c>
      <c r="AS79" s="4" t="e">
        <f>(AS5*BD5+AS9*BD9+AS14*BD14+AS16*BD16+AS21*BD21+AS25*BD25+AS28*BD28+AS31*BD31+AS35*BD35+AS40*BD40+AS43*BD43+AS46*BD46+AS49*BD49+AS53*BD53+AS57*BD57+AS61*BD61+AS64*BD64+AS69*BD69)*100/AY79</f>
        <v>#DIV/0!</v>
      </c>
      <c r="AT79" s="4" t="e">
        <f>(AT5*BD5+AT9*BD9+AT14*BD14+AT16*BD16+AT21*BD21+AT25*BD25+AT28*BD28+AT31*BD31+AT35*BD35+AT40*BD40+AT43*BD43+AT46*BD46+AT49*BD49+AT53*BD53+AT57*BD57+AT61*BD61+AT64*BD64+AT69*BD69)*100/AY79</f>
        <v>#DIV/0!</v>
      </c>
      <c r="AU79" s="4" t="e">
        <f>(AU5*BD5+AU9*BD9+AU14*BD14+AU16*BD16+AU21*BD21+AU25*BD25+AU28*BD28+AU31*BD31+AU35*BD35+AU40*BD40+AU43*BD43+AU46*BD46+AU49*BD49+AU53*BD53+AU57*BD57+AU61*BD61+AU64*BD64+AU69*BD69)*100/AY79</f>
        <v>#DIV/0!</v>
      </c>
      <c r="AV79" s="4" t="e">
        <f>(AV5*BD5+AV9*BD9+AV14*BD14+AV16*BD16+AV21*BD21+AV25*BD25+AV28*BD28+AV31*BD31+AV35*BD35+AV40*BD40+AV43*BD43+AV46*BD46+AV49*BD49+AV53*BD53+AV57*BD57+AV61*BD61+AV64*BD64+AV69*BD69)*100/AY79</f>
        <v>#DIV/0!</v>
      </c>
      <c r="AW79" s="4" t="e">
        <f>(AW5*BD5+AW9*BD9+AW14*BD14+AW16*BD16+AW21*BD21+AW25*BD25+AW28*BD28+AW31*BD31+AW35*BD35+AW40*BD40+AW43*BD43+AW46*BD46+AW49*BD49+AW53*BD53+AW57*BD57+AW61*BD61+AW64*BD64+AW69*BD69)*100/AY79</f>
        <v>#DIV/0!</v>
      </c>
      <c r="AY79" s="8">
        <f>AY5*BD5+AY9*BD9+AY14*BD14+AY16*BD16+AY21*BD21+AY25*BD25+AY28*BD28+AY31*BD31+AY35*BD35+AY40*BD40+AY43*BD43+AY46*BD46+AY49*BD49+AY53*BD53+AY57*BD57+AY61*BD61+AY64*BD64+AY69*BD69</f>
        <v>0</v>
      </c>
    </row>
    <row r="80" spans="1:202" ht="12" customHeight="1">
      <c r="A80" s="15" t="s">
        <v>199</v>
      </c>
      <c r="B80" s="4">
        <f>(B5*BE5+B9*BE9+B14*BE14+B16*BE16+B21*BE21+B25*BE25+B28*BE28+B31*BE31+B35*BE35+B40*BE40+B43*BE43+B46*BE46+B49*BE49+B53*BE53+B57*BE57+B61*BE61+B64*BE64+B69*BE69)*100/AY80</f>
        <v>85.927152317880797</v>
      </c>
      <c r="C80" s="4">
        <f>(C5*BE5+C9*BE9+C14*BE14+C16*BE16+C21*BE21+C25*BE25+C28*BE28+C31*BE31+C35*BE35+C40*BE40+C43*BE43+C46*BE46+C49*BE49+C53*BE53+C57*BE57+C61*BE61+C64*BE64+C69*BE69)*100/AY80</f>
        <v>66.88741721854305</v>
      </c>
      <c r="D80" s="4">
        <f>(D5*BE5+D9*BE9+D14*BE14+D16*BE16+D21*BE21+D25*BE25+D28*BE28+D31*BE31+D35*BE35+D40*BE40+D43*BE43+D46*BE46+D49*BE49+D53*BE53+D57*BE57+D61*BE61+D64*BE64+D69*BE69)*100/AY80</f>
        <v>73.509933774834437</v>
      </c>
      <c r="E80" s="4">
        <f>(E5*BE5+E9*BE9+E14*BE14+E16*BE16+E21*BE21+E25*BE25+E28*BE28+E31*BE31+E35*BE35+E40*BE40+E43*BE43+E46*BE46+E49*BE49+E53*BE53+E57*BE57+E61*BE61+E64*BE64+E69*BE69)*100/AY80</f>
        <v>93.377483443708613</v>
      </c>
      <c r="F80" s="4">
        <f>(F5*BE5+F9*BE9+F14*BE14+F16*BE16+F21*BE21+F25*BE25+F28*BE28+F31*BE31+F35*BE35+F40*BE40+F43*BE43+F46*BE46+F49*BE49+F53*BE53+F57*BE57+F61*BE61+F64*BE64+F69*BE69)*100/AY80</f>
        <v>99.172185430463585</v>
      </c>
      <c r="G80" s="4">
        <f>(G5*BE5+G9*BE9+G14*BE14+G16*BE16+G21*BE21+G25*BE25+G28*BE28+G31*BE31+G35*BE35+G40*BE40+G43*BE43+G46*BE46+G49*BE49+G53*BE53+G57*BE57+G61*BE61+G64*BE64+G69*BE69)*100/AY80</f>
        <v>58.609271523178812</v>
      </c>
      <c r="H80" s="4">
        <f>(H5*BE5+H9*BE9+H14*BE14+H16*BE16+H21*BE21+H25*BE25+H28*BE28+H31*BE31+H35*BE35+H40*BE40+H43*BE43+H46*BE46+H49*BE49+H53*BE53+H57*BE57+H61*BE61+H64*BE64+H69*BE69)*100/AY80</f>
        <v>75.993377483443709</v>
      </c>
      <c r="I80" s="4">
        <f>(I5*BE5+I9*BE9+I14*BE14+I16*BE16+I21*BE21+I25*BE25+I28*BE28+I31*BE31+I35*BE35+I40*BE40+I43*BE43+I46*BE46+I49*BE49+I53*BE53+I57*BE57+I61*BE61+I64*BE64+I69*BE69)*100/AY80</f>
        <v>58.609271523178812</v>
      </c>
      <c r="J80" s="4">
        <f>(J5*BE5+J9*BE9+J14*BE14+J16*BE16+J21*BE21+J25*BE25+J28*BE28+J31*BE31+J35*BE35+J40*BE40+J43*BE43+J46*BE46+J49*BE49+J53*BE53+J57*BE57+J61*BE61+J64*BE64+J69*BE69)*100/AY80</f>
        <v>84.271523178807954</v>
      </c>
      <c r="K80" s="4">
        <f>(K5*BE5+K9*BE9+K14*BE14+K16*BE16+K21*BE21+K25*BE25+K28*BE28+K31*BE31+K35*BE35+K40*BE40+K43*BE43+K46*BE46+K49*BE49+K53*BE53+K57*BE57+K61*BE61+K64*BE64+K69*BE69)*100/AY80</f>
        <v>0</v>
      </c>
      <c r="L80" s="4">
        <f>(L5*BE5+L9*BE9+L14*BE14+L16*BE16+L21*BE21+L25*BE25+L28*BE28+L31*BE31+L35*BE35+L40*BE40+L43*BE43+L46*BE46+L49*BE49+L53*BE53+L57*BE57+L61*BE61+L64*BE64+L69*BE69)*100/AY80</f>
        <v>61.258278145695364</v>
      </c>
      <c r="M80" s="4">
        <f>(M5*BE5+M9*BE9+M14*BE14+M16*BE16+M21*BE21+M25*BE25+M28*BE28+M31*BE31+M35*BE35+M40*BE40+M43*BE43+M46*BE46+M49*BE49+M53*BE53+M57*BE57+M61*BE61+M64*BE64+M69*BE69)*100/AY80</f>
        <v>60.264900662251655</v>
      </c>
      <c r="N80" s="4">
        <f>(N5*BE5+N9*BE9+N14*BE14+N16*BE16+N21*BE21+N25*BE25+N28*BE28+N31*BE31+N35*BE35+N40*BE40+N43*BE43+N46*BE46+N49*BE49+N53*BE53+N57*BE57+N61*BE61+N64*BE64+N69*BE69)*100/AY80</f>
        <v>43.70860927152318</v>
      </c>
      <c r="O80" s="4">
        <f>(O5*BE5+O9*BE9+O14*BE14+O16*BE16+O21*BE21+O25*BE25+O28*BE28+O31*BE31+O35*BE35+O40*BE40+O43*BE43+O46*BE46+O49*BE49+O53*BE53+O57*BE57+O61*BE61+O64*BE64+O69*BE69)*100/AY80</f>
        <v>37.086092715231786</v>
      </c>
      <c r="P80" s="4">
        <f>(P5*BE5+P9*BE9+P14*BE14+P16*BE16+P21*BE21+P25*BE25+P28*BE28+P31*BE31+P35*BE35+P40*BE40+P43*BE43+P46*BE46+P49*BE49+P53*BE53+P57*BE57+P61*BE61+P64*BE64+P69*BE69)*100/AY80</f>
        <v>38.410596026490069</v>
      </c>
      <c r="Q80" s="4">
        <f>(Q5*BE5+Q9*BE9+Q14*BE14+Q16*BE16+Q21*BE21+Q25*BE25+Q28*BE28+Q31*BE31+Q35*BE35+Q40*BE40+Q43*BE43+Q46*BE46+Q49*BE49+Q53*BE53+Q57*BE57+Q61*BE61+Q64*BE64+Q69*BE69)*100/AY80</f>
        <v>90.066225165562912</v>
      </c>
      <c r="R80" s="4">
        <f>(R5*BE5+R9*BE9+R14*BE14+R16*BE16+R21*BE21+R25*BE25+R28*BE28+R31*BE31+R35*BE35+R40*BE40+R43*BE43+R46*BE46+R49*BE49+R53*BE53+R57*BE57+R61*BE61+R64*BE64+R69*BE69)*100/AY80</f>
        <v>11.423841059602649</v>
      </c>
      <c r="S80" s="4">
        <f>(S5*BE5+S9*BE9+S14*BE14+S16*BE16+S21*BE21+S25*BE25+S28*BE28+S31*BE31+S35*BE35+S40*BE40+S43*BE43+S46*BE46+S49*BE49+S53*BE53+S57*BE57+S61*BE61+S64*BE64+S69*BE69)*100/AY80</f>
        <v>26.821192052980134</v>
      </c>
      <c r="T80" s="4">
        <f>(T5*BE5+T9*BE9+T14*BE14+T16*BE16+T21*BE21+T25*BE25+T28*BE28+T31*BE31+T35*BE35+T40*BE40+T43*BE43+T46*BE46+T49*BE49+T53*BE53+T57*BE57+T61*BE61+T64*BE64+T69*BE69)*100/AY80</f>
        <v>61.092715231788084</v>
      </c>
      <c r="U80" s="4">
        <f>(U5*BE5+U9*BE9+U14*BE14+U16*BE16+U21*BE21+U25*BE25+U28*BE28+U31*BE31+U35*BE35+U40*BE40+U43*BE43+U46*BE46+U49*BE49+U53*BE53+U57*BE57+U61*BE61+U64*BE64+U69*BE69)*100/AY80</f>
        <v>58.609271523178812</v>
      </c>
      <c r="V80" s="4">
        <f>(V5*BE5+V9*BE9+V14*BE14+V16*BE16+V21*BE21+V25*BE25+V28*BE28+V31*BE31+V35*BE35+V40*BE40+V43*BE43+V46*BE46+V49*BE49+V53*BE53+V57*BE57+V61*BE61+V64*BE64+V69*BE69)*100/AY80</f>
        <v>75.16556291390728</v>
      </c>
      <c r="W80" s="4">
        <f>(W5*BE5+W9*BE9+W14*BE14+W16*BE16+W21*BE21+W25*BE25+W28*BE28+W31*BE31+W35*BE35+W40*BE40+W43*BE43+W46*BE46+W49*BE49+W53*BE53+W57*BE57+W61*BE61+W64*BE64+W69*BE69)*100/AY80</f>
        <v>80.132450331125824</v>
      </c>
      <c r="X80" s="4">
        <f>(X5*BE5+X9*BE9+X14*BE14+X16*BE16+X21*BE21+X25*BE25+X28*BE28+X31*BE31+X35*BE35+X40*BE40+X43*BE43+X46*BE46+X49*BE49+X53*BE53+X57*BE57+X61*BE61+X64*BE64+X69*BE69)*100/AY80</f>
        <v>56.539735099337747</v>
      </c>
      <c r="Y80" s="4">
        <f>(Y5*BE5+Y9*BE9+Y14*BE14+Y16*BE16+Y21*BE21+Y25*BE25+Y28*BE28+Y31*BE31+Y35*BE35+Y40*BE40+Y43*BE43+Y46*BE46+Y49*BE49+Y53*BE53+Y57*BE57+Y61*BE61+Y64*BE64+Y69*BE69)*100/AY80</f>
        <v>56.953642384105962</v>
      </c>
      <c r="Z80" s="4">
        <f>(Z5*BE5+Z9*BE9+Z14*BE14+Z16*BE16+Z21*BE21+Z25*BE25+Z28*BE28+Z31*BE31+Z35*BE35+Z40*BE40+Z43*BE43+Z46*BE46+Z49*BE49+Z53*BE53+Z57*BE57+Z61*BE61+Z64*BE64+Z69*BE69)*100/AY80</f>
        <v>35.430463576158942</v>
      </c>
      <c r="AA80" s="4">
        <f>(AA5*BE5+AA9*BE9+AA14*BE14+AA16*BE16+AA21*BE21+AA25*BE25+AA28*BE28+AA31*BE31+AA35*BE35+AA40*BE40+AA43*BE43+AA46*BE46+AA49*BE49+AA53*BE53+AA57*BE57+AA61*BE61+AA64*BE64+AA69*BE69)*100/AY80</f>
        <v>48.675496688741724</v>
      </c>
      <c r="AB80" s="4">
        <f>(AB5*BE5+AB9*BE9+AB14*BE14+AB16*BE16+AB21*BE21+AB25*BE25+AB28*BE28+AB31*BE31+AB35*BE35+AB40*BE40+AB43*BE43+AB46*BE46+AB49*BE49+AB53*BE53+AB57*BE57+AB61*BE61+AB64*BE64+AB69*BE69)*100/AY80</f>
        <v>82.615894039735096</v>
      </c>
      <c r="AC80" s="4">
        <f>(AC5*BE5+AC9*BE9+AC14*BE14+AC16*BE16+AC21*BE21+AC25*BE25+AC28*BE28+AC31*BE31+AC35*BE35+AC40*BE40+AC43*BE43+AC46*BE46+AC49*BE49+AC53*BE53+AC57*BE57+AC61*BE61+AC64*BE64+AC69*BE69)*100/AY80</f>
        <v>38.410596026490069</v>
      </c>
      <c r="AD80" s="4">
        <f>(AD5*BE5+AD9*BE9+AD14*BE14+AD16*BE16+AD21*BE21+AD25*BE25+AD28*BE28+AD31*BE31+AD35*BE35+AD40*BE40+AD43*BE43+AD46*BE46+AD49*BE49+AD53*BE53+AD57*BE57+AD61*BE61+AD64*BE64+AD69*BE69)*100/AY80</f>
        <v>44.536423841059602</v>
      </c>
      <c r="AE80" s="4">
        <f>(AE5*BE5+AE9*BE9+AE14*BE14+AE16*BE16+AE21*BE21+AE25*BE25+AE28*BE28+AE31*BE31+AE35*BE35+AE40*BE40+AE43*BE43+AE46*BE46+AE49*BE49+AE53*BE53+AE57*BE57+AE61*BE61+AE64*BE64+AE69*BE69)*100/AY80</f>
        <v>75.16556291390728</v>
      </c>
      <c r="AF80" s="4">
        <f>(AF5*BE5+AF9*BE9+AF14*BE14+AF16*BE16+AF21*BE21+AF25*BE25+AF28*BE28+AF31*BE31+AF35*BE35+AF40*BE40+AF43*BE43+AF46*BE46+AF49*BE49+AF53*BE53+AF57*BE57+AF61*BE61+AF64*BE64+AF69*BE69)*100/AY80</f>
        <v>40.397350993377486</v>
      </c>
      <c r="AG80" s="4">
        <f>(AG5*BE5+AG9*BE9+AG14*BE14+AG16*BE16+AG21*BE21+AG25*BE25+AG28*BE28+AG31*BE31+AG35*BE35+AG40*BE40+AG43*BE43+AG46*BE46+AG49*BE49+AG53*BE53+AG57*BE57+AG61*BE61+AG64*BE64+AG69*BE69)*100/AY80</f>
        <v>71.192052980132459</v>
      </c>
      <c r="AH80" s="4">
        <f>(AH5*BE5+AH9*BE9+AH14*BE14+AH16*BE16+AH21*BE21+AH25*BE25+AH28*BE28+AH31*BE31+AH35*BE35+AH40*BE40+AH43*BE43+AH46*BE46+AH49*BE49+AH53*BE53+AH57*BE57+AH61*BE61+AH64*BE64+AH69*BE69)*100/AY80</f>
        <v>71.523178807947019</v>
      </c>
      <c r="AI80" s="4">
        <f>(AI5*BE5+AI9*BE9+AI14*BE14+AI16*BE16+AI21*BE21+AI25*BE25+AI28*BE28+AI31*BE31+AI35*BE35+AI40*BE40+AI43*BE43+AI46*BE46+AI49*BE49+AI53*BE53+AI57*BE57+AI61*BE61+AI64*BE64+AI69*BE69)*100/AY80</f>
        <v>83.11258278145695</v>
      </c>
      <c r="AJ80" s="4">
        <f>(AJ5*BE5+AJ9*BE9+AJ14*BE14+AJ16*BE16+AJ21*BE21+AJ25*BE25+AJ28*BE28+AJ31*BE31+AJ35*BE35+AJ40*BE40+AJ43*BE43+AJ46*BE46+AJ49*BE49+AJ53*BE53+AJ57*BE57+AJ61*BE61+AJ64*BE64+AJ69*BE69)*100/AY80</f>
        <v>52.980132450331126</v>
      </c>
      <c r="AK80" s="4">
        <f>(AK5*BE5+AK9*BE9+AK14*BE14+AK16*BE16+AK21*BE21+AK25*BE25+AK28*BE28+AK31*BE31+AK35*BE35+AK40*BE40+AK43*BE43+AK46*BE46+AK49*BE49+AK53*BE53+AK57*BE57+AK61*BE61+AK64*BE64+AK69*BE69)*100/AY80</f>
        <v>0</v>
      </c>
      <c r="AL80" s="4">
        <f>(AL5*BE5+AL9*BE9+AL14*BE14+AL16*BE16+AL21*BE21+AL25*BE25+AL28*BE28+AL31*BE31+AL35*BE35+AL40*BE40+AL43*BE43+AL46*BE46+AL49*BE49+AL53*BE53+AL57*BE57+AL61*BE61+AL64*BE64+AL69*BE69)*100/AY80</f>
        <v>33.774834437086092</v>
      </c>
      <c r="AM80" s="4">
        <f>(AM5*BE5+AM9*BE9+AM14*BE14+AM16*BE16+AM21*BE21+AM25*BE25+AM28*BE28+AM31*BE31+AM35*BE35+AM40*BE40+AM43*BE43+AM46*BE46+AM49*BE49+AM53*BE53+AM57*BE57+AM61*BE61+AM64*BE64+AM69*BE69)*100/AY80</f>
        <v>70.19867549668875</v>
      </c>
      <c r="AN80" s="4">
        <f>(AN5*BE5+AN9*BE9+AN14*BE14+AN16*BE16+AN21*BE21+AN25*BE25+AN28*BE28+AN31*BE31+AN35*BE35+AN40*BE40+AN43*BE43+AN46*BE46+AN49*BE49+AN53*BE53+AN57*BE57+AN61*BE61+AN64*BE64+AN69*BE69)*100/AY80</f>
        <v>42.05298013245033</v>
      </c>
      <c r="AO80" s="4">
        <f>(AO5*BE5+AO9*BE9+AO14*BE14+AO16*BE16+AO21*BE21+AO25*BE25+AO28*BE28+AO31*BE31+AO35*BE35+AO40*BE40+AO43*BE43+AO46*BE46+AO49*BE49+AO53*BE53+AO57*BE57+AO61*BE61+AO64*BE64+AO69*BE69)*100/AY80</f>
        <v>86.423841059602651</v>
      </c>
      <c r="AP80" s="4">
        <f>(AP5*BE5+AP9*BE9+AP14*BE14+AP16*BE16+AP21*BE21+AP25*BE25+AP28*BE28+AP31*BE31+AP35*BE35+AP40*BE40+AP43*BE43+AP46*BE46+AP49*BE49+AP53*BE53+AP57*BE57+AP61*BE61+AP64*BE64+AP69*BE69)*100/AY80</f>
        <v>76.821192052980138</v>
      </c>
      <c r="AQ80" s="4">
        <f>(AQ5*BE5+AQ9*BE9+AQ14*BE14+AQ16*BE16+AQ21*BE21+AQ25*BE25+AQ28*BE28+AQ31*BE31+AQ35*BE35+AQ40*BE40+AQ43*BE43+AQ46*BE46+AQ49*BE49+AQ53*BE53+AQ57*BE57+AQ61*BE61+AQ64*BE64+AQ69*BE69)*100/AY80</f>
        <v>83.443708609271525</v>
      </c>
      <c r="AR80" s="4">
        <f>(AR5*BE5+AR9*BE9+AR14*BE14+AR16*BE16+AR21*BE21+AR25*BE25+AR28*BE28+AR31*BE31+AR35*BE35+AR40*BE40+AR43*BE43+AR46*BE46+AR49*BE49+AR53*BE53+AR57*BE57+AR61*BE61+AR64*BE64+AR69*BE69)*100/AY80</f>
        <v>52.814569536423839</v>
      </c>
      <c r="AS80" s="4">
        <f>(AS5*BE5+AS9*BE9+AS14*BE14+AS16*BE16+AS21*BE21+AS25*BE25+AS28*BE28+AS31*BE31+AS35*BE35+AS40*BE40+AS43*BE43+AS46*BE46+AS49*BE49+AS53*BE53+AS57*BE57+AS61*BE61+AS64*BE64+AS69*BE69)*100/AY80</f>
        <v>55.298013245033111</v>
      </c>
      <c r="AT80" s="4">
        <f>(AT5*BE5+AT9*BE9+AT14*BE14+AT16*BE16+AT21*BE21+AT25*BE25+AT28*BE28+AT31*BE31+AT35*BE35+AT40*BE40+AT43*BE43+AT46*BE46+AT49*BE49+AT53*BE53+AT57*BE57+AT61*BE61+AT64*BE64+AT69*BE69)*100/AY80</f>
        <v>75.16556291390728</v>
      </c>
      <c r="AU80" s="4">
        <f>(AU5*BE5+AU9*BE9+AU14*BE14+AU16*BE16+AU21*BE21+AU25*BE25+AU28*BE28+AU31*BE31+AU35*BE35+AU40*BE40+AU43*BE43+AU46*BE46+AU49*BE49+AU53*BE53+AU57*BE57+AU61*BE61+AU64*BE64+AU69*BE69)*100/AY80</f>
        <v>75.16556291390728</v>
      </c>
      <c r="AV80" s="4">
        <f>(AV5*BE5+AV9*BE9+AV14*BE14+AV16*BE16+AV21*BE21+AV25*BE25+AV28*BE28+AV31*BE31+AV35*BE35+AV40*BE40+AV43*BE43+AV46*BE46+AV49*BE49+AV53*BE53+AV57*BE57+AV61*BE61+AV64*BE64+AV69*BE69)*100/AY80</f>
        <v>81.788079470198682</v>
      </c>
      <c r="AW80" s="4">
        <f>(AW5*BE5+AW9*BE9+AW14*BE14+AW16*BE16+AW21*BE21+AW25*BE25+AW28*BE28+AW31*BE31+AW35*BE35+AW40*BE40+AW43*BE43+AW46*BE46+AW49*BE49+AW53*BE53+AW57*BE57+AW61*BE61+AW64*BE64+AW69*BE69)*100/AY80</f>
        <v>50.331125827814567</v>
      </c>
      <c r="AY80" s="8">
        <f>AY5*BE5+AY9*BE9+AY14*BE14+AY16*BE16+AY21*BE21+AY25*BE25+AY28*BE28+AY31*BE31+AY35*BE35+AY40*BE40+AY43*BE43+AY46*BE46+AY49*BE49+AY53*BE53+AY57*BE57+AY61*BE61+AY64*BE64+AY69*BE69</f>
        <v>30.2</v>
      </c>
    </row>
    <row r="81" spans="1:51" ht="12" customHeight="1">
      <c r="A81" s="15" t="s">
        <v>200</v>
      </c>
      <c r="B81" s="4">
        <f>(B5*BF5+B9*BF9+B14*BF14+B16*BF16+B21*BF21+B25*BF25+B28*BF28+B31*BF31+B35*BF35+B40*BF40+B43*BF43+B46*BF46+B49*BF49+B53*BF53+B57*BF57+B61*BF61+B64*BF64+B69*BF69)*100/AY81</f>
        <v>65.163934426229517</v>
      </c>
      <c r="C81" s="4">
        <f>(C5*BF5+C9*BF9+C14*BF14+C16*BF16+C21*BF21+C25*BF25+C28*BF28+C31*BF31+C35*BF35+C40*BF40+C43*BF43+C46*BF46+C49*BF49+C53*BF53+C57*BF57+C61*BF61+C64*BF64+C69*BF69)*100/AY81</f>
        <v>42.622950819672134</v>
      </c>
      <c r="D81" s="4">
        <f>(D5*BF5+D9*BF9+D14*BF14+D16*BF16+D21*BF21+D25*BF25+D28*BF28+D31*BF31+D35*BF35+D40*BF40+D43*BF43+D46*BF46+D49*BF49+D53*BF53+D57*BF57+D61*BF61+D64*BF64+D69*BF69)*100/AY81</f>
        <v>50.819672131147541</v>
      </c>
      <c r="E81" s="4">
        <f>(E5*BF5+E9*BF9+E14*BF14+E16*BF16+E21*BF21+E25*BF25+E28*BF28+E31*BF31+E35*BF35+E40*BF40+E43*BF43+E46*BF46+E49*BF49+E53*BF53+E57*BF57+E61*BF61+E64*BF64+E69*BF69)*100/AY81</f>
        <v>67.213114754098356</v>
      </c>
      <c r="F81" s="4">
        <f>(F5*BF5+F9*BF9+F14*BF14+F16*BF16+F21*BF21+F25*BF25+F28*BF28+F31*BF31+F35*BF35+F40*BF40+F43*BF43+F46*BF46+F49*BF49+F53*BF53+F57*BF57+F61*BF61+F64*BF64+F69*BF69)*100/AY81</f>
        <v>81.557377049180317</v>
      </c>
      <c r="G81" s="4">
        <f>(G5*BF5+G9*BF9+G14*BF14+G16*BF16+G21*BF21+G25*BF25+G28*BF28+G31*BF31+G35*BF35+G40*BF40+G43*BF43+G46*BF46+G49*BF49+G53*BF53+G57*BF57+G61*BF61+G64*BF64+G69*BF69)*100/AY81</f>
        <v>54.918032786885249</v>
      </c>
      <c r="H81" s="4">
        <f>(H5*BF5+H9*BF9+H14*BF14+H16*BF16+H21*BF21+H25*BF25+H28*BF28+H31*BF31+H35*BF35+H40*BF40+H43*BF43+H46*BF46+H49*BF49+H53*BF53+H57*BF57+H61*BF61+H64*BF64+H69*BF69)*100/AY81</f>
        <v>46.721311475409841</v>
      </c>
      <c r="I81" s="4">
        <f>(I5*BF5+I9*BF9+I14*BF14+I16*BF16+I21*BF21+I25*BF25+I28*BF28+I31*BF31+I35*BF35+I40*BF40+I43*BF43+I46*BF46+I49*BF49+I53*BF53+I57*BF57+I61*BF61+I64*BF64+I69*BF69)*100/AY81</f>
        <v>18.032786885245905</v>
      </c>
      <c r="J81" s="4">
        <f>(J5*BF5+J9*BF9+J14*BF14+J16*BF16+J21*BF21+J25*BF25+J28*BF28+J31*BF31+J35*BF35+J40*BF40+J43*BF43+J46*BF46+J49*BF49+J53*BF53+J57*BF57+J61*BF61+J64*BF64+J69*BF69)*100/AY81</f>
        <v>56.967213114754102</v>
      </c>
      <c r="K81" s="4">
        <f>(K5*BF5+K9*BF9+K14*BF14+K16*BF16+K21*BF21+K25*BF25+K28*BF28+K31*BF31+K35*BF35+K40*BF40+K43*BF43+K46*BF46+K49*BF49+K53*BF53+K57*BF57+K61*BF61+K64*BF64+K69*BF69)*100/AY81</f>
        <v>0</v>
      </c>
      <c r="L81" s="4">
        <f>(L5*BF5+L9*BF9+L14*BF14+L16*BF16+L21*BF21+L25*BF25+L28*BF28+L31*BF31+L35*BF35+L40*BF40+L43*BF43+L46*BF46+L49*BF49+L53*BF53+L57*BF57+L61*BF61+L64*BF64+L69*BF69)*100/AY81</f>
        <v>61.47540983606558</v>
      </c>
      <c r="M81" s="4">
        <f>(M5*BF5+M9*BF9+M14*BF14+M16*BF16+M21*BF21+M25*BF25+M28*BF28+M31*BF31+M35*BF35+M40*BF40+M43*BF43+M46*BF46+M49*BF49+M53*BF53+M57*BF57+M61*BF61+M64*BF64+M69*BF69)*100/AY81</f>
        <v>46.721311475409841</v>
      </c>
      <c r="N81" s="4">
        <f>(N5*BF5+N9*BF9+N14*BF14+N16*BF16+N21*BF21+N25*BF25+N28*BF28+N31*BF31+N35*BF35+N40*BF40+N43*BF43+N46*BF46+N49*BF49+N53*BF53+N57*BF57+N61*BF61+N64*BF64+N69*BF69)*100/AY81</f>
        <v>42.622950819672134</v>
      </c>
      <c r="O81" s="4">
        <f>(O5*BF5+O9*BF9+O14*BF14+O16*BF16+O21*BF21+O25*BF25+O28*BF28+O31*BF31+O35*BF35+O40*BF40+O43*BF43+O46*BF46+O49*BF49+O53*BF53+O57*BF57+O61*BF61+O64*BF64+O69*BF69)*100/AY81</f>
        <v>30.327868852459019</v>
      </c>
      <c r="P81" s="4">
        <f>(P5*BF5+P9*BF9+P14*BF14+P16*BF16+P21*BF21+P25*BF25+P28*BF28+P31*BF31+P35*BF35+P40*BF40+P43*BF43+P46*BF46+P49*BF49+P53*BF53+P57*BF57+P61*BF61+P64*BF64+P69*BF69)*100/AY81</f>
        <v>27.459016393442624</v>
      </c>
      <c r="Q81" s="4">
        <f>(Q5*BF5+Q9*BF9+Q14*BF14+Q16*BF16+Q21*BF21+Q25*BF25+Q28*BF28+Q31*BF31+Q35*BF35+Q40*BF40+Q43*BF43+Q46*BF46+Q49*BF49+Q53*BF53+Q57*BF57+Q61*BF61+Q64*BF64+Q69*BF69)*100/AY81</f>
        <v>54.918032786885249</v>
      </c>
      <c r="R81" s="4">
        <f>(R5*BF5+R9*BF9+R14*BF14+R16*BF16+R21*BF21+R25*BF25+R28*BF28+R31*BF31+R35*BF35+R40*BF40+R43*BF43+R46*BF46+R49*BF49+R53*BF53+R57*BF57+R61*BF61+R64*BF64+R69*BF69)*100/AY81</f>
        <v>30.327868852459019</v>
      </c>
      <c r="S81" s="4">
        <f>(S5*BF5+S9*BF9+S14*BF14+S16*BF16+S21*BF21+S25*BF25+S28*BF28+S31*BF31+S35*BF35+S40*BF40+S43*BF43+S46*BF46+S49*BF49+S53*BF53+S57*BF57+S61*BF61+S64*BF64+S69*BF69)*100/AY81</f>
        <v>31.557377049180328</v>
      </c>
      <c r="T81" s="4">
        <f>(T5*BF5+T9*BF9+T14*BF14+T16*BF16+T21*BF21+T25*BF25+T28*BF28+T31*BF31+T35*BF35+T40*BF40+T43*BF43+T46*BF46+T49*BF49+T53*BF53+T57*BF57+T61*BF61+T64*BF64+T69*BF69)*100/AY81</f>
        <v>22.131147540983608</v>
      </c>
      <c r="U81" s="4">
        <f>(U5*BF5+U9*BF9+U14*BF14+U16*BF16+U21*BF21+U25*BF25+U28*BF28+U31*BF31+U35*BF35+U40*BF40+U43*BF43+U46*BF46+U49*BF49+U53*BF53+U57*BF57+U61*BF61+U64*BF64+U69*BF69)*100/AY81</f>
        <v>50.819672131147541</v>
      </c>
      <c r="V81" s="4">
        <f>(V5*BF5+V9*BF9+V14*BF14+V16*BF16+V21*BF21+V25*BF25+V28*BF28+V31*BF31+V35*BF35+V40*BF40+V43*BF43+V46*BF46+V49*BF49+V53*BF53+V57*BF57+V61*BF61+V64*BF64+V69*BF69)*100/AY81</f>
        <v>46.721311475409841</v>
      </c>
      <c r="W81" s="4">
        <f>(W5*BF5+W9*BF9+W14*BF14+W16*BF16+W21*BF21+W25*BF25+W28*BF28+W31*BF31+W35*BF35+W40*BF40+W43*BF43+W46*BF46+W49*BF49+W53*BF53+W57*BF57+W61*BF61+W64*BF64+W69*BF69)*100/AY81</f>
        <v>67.213114754098356</v>
      </c>
      <c r="X81" s="4">
        <f>(X5*BF5+X9*BF9+X14*BF14+X16*BF16+X21*BF21+X25*BF25+X28*BF28+X31*BF31+X35*BF35+X40*BF40+X43*BF43+X46*BF46+X49*BF49+X53*BF53+X57*BF57+X61*BF61+X64*BF64+X69*BF69)*100/AY81</f>
        <v>50.819672131147541</v>
      </c>
      <c r="Y81" s="4">
        <f>(Y5*BF5+Y9*BF9+Y14*BF14+Y16*BF16+Y21*BF21+Y25*BF25+Y28*BF28+Y31*BF31+Y35*BF35+Y40*BF40+Y43*BF43+Y46*BF46+Y49*BF49+Y53*BF53+Y57*BF57+Y61*BF61+Y64*BF64+Y69*BF69)*100/AY81</f>
        <v>26.229508196721312</v>
      </c>
      <c r="Z81" s="4">
        <f>(Z5*BF5+Z9*BF9+Z14*BF14+Z16*BF16+Z21*BF21+Z25*BF25+Z28*BF28+Z31*BF31+Z35*BF35+Z40*BF40+Z43*BF43+Z46*BF46+Z49*BF49+Z53*BF53+Z57*BF57+Z61*BF61+Z64*BF64+Z69*BF69)*100/AY81</f>
        <v>42.622950819672134</v>
      </c>
      <c r="AA81" s="4">
        <f>(AA5*BF5+AA9*BF9+AA14*BF14+AA16*BF16+AA21*BF21+AA25*BF25+AA28*BF28+AA31*BF31+AA35*BF35+AA40*BF40+AA43*BF43+AA46*BF46+AA49*BF49+AA53*BF53+AA57*BF57+AA61*BF61+AA64*BF64+AA69*BF69)*100/AY81</f>
        <v>32.377049180327873</v>
      </c>
      <c r="AB81" s="4">
        <f>(AB5*BF5+AB9*BF9+AB14*BF14+AB16*BF16+AB21*BF21+AB25*BF25+AB28*BF28+AB31*BF31+AB35*BF35+AB40*BF40+AB43*BF43+AB46*BF46+AB49*BF49+AB53*BF53+AB57*BF57+AB61*BF61+AB64*BF64+AB69*BF69)*100/AY81</f>
        <v>44.672131147540988</v>
      </c>
      <c r="AC81" s="4">
        <f>(AC5*BF5+AC9*BF9+AC14*BF14+AC16*BF16+AC21*BF21+AC25*BF25+AC28*BF28+AC31*BF31+AC35*BF35+AC40*BF40+AC43*BF43+AC46*BF46+AC49*BF49+AC53*BF53+AC57*BF57+AC61*BF61+AC64*BF64+AC69*BF69)*100/AY81</f>
        <v>25.409836065573771</v>
      </c>
      <c r="AD81" s="4">
        <f>(AD5*BF5+AD9*BF9+AD14*BF14+AD16*BF16+AD21*BF21+AD25*BF25+AD28*BF28+AD31*BF31+AD35*BF35+AD40*BF40+AD43*BF43+AD46*BF46+AD49*BF49+AD53*BF53+AD57*BF57+AD61*BF61+AD64*BF64+AD69*BF69)*100/AY81</f>
        <v>18.032786885245905</v>
      </c>
      <c r="AE81" s="4">
        <f>(AE5*BF5+AE9*BF9+AE14*BF14+AE16*BF16+AE21*BF21+AE25*BF25+AE28*BF28+AE31*BF31+AE35*BF35+AE40*BF40+AE43*BF43+AE46*BF46+AE49*BF49+AE53*BF53+AE57*BF57+AE61*BF61+AE64*BF64+AE69*BF69)*100/AY81</f>
        <v>63.114754098360656</v>
      </c>
      <c r="AF81" s="4">
        <f>(AF5*BF5+AF9*BF9+AF14*BF14+AF16*BF16+AF21*BF21+AF25*BF25+AF28*BF28+AF31*BF31+AF35*BF35+AF40*BF40+AF43*BF43+AF46*BF46+AF49*BF49+AF53*BF53+AF57*BF57+AF61*BF61+AF64*BF64+AF69*BF69)*100/AY81</f>
        <v>50.819672131147541</v>
      </c>
      <c r="AG81" s="4">
        <f>(AG5*BF5+AG9*BF9+AG14*BF14+AG16*BF16+AG21*BF21+AG25*BF25+AG28*BF28+AG31*BF31+AG35*BF35+AG40*BF40+AG43*BF43+AG46*BF46+AG49*BF49+AG53*BF53+AG57*BF57+AG61*BF61+AG64*BF64+AG69*BF69)*100/AY81</f>
        <v>45.081967213114758</v>
      </c>
      <c r="AH81" s="4">
        <f>(AH5*BF5+AH9*BF9+AH14*BF14+AH16*BF16+AH21*BF21+AH25*BF25+AH28*BF28+AH31*BF31+AH35*BF35+AH40*BF40+AH43*BF43+AH46*BF46+AH49*BF49+AH53*BF53+AH57*BF57+AH61*BF61+AH64*BF64+AH69*BF69)*100/AY81</f>
        <v>17.213114754098363</v>
      </c>
      <c r="AI81" s="4">
        <f>(AI5*BF5+AI9*BF9+AI14*BF14+AI16*BF16+AI21*BF21+AI25*BF25+AI28*BF28+AI31*BF31+AI35*BF35+AI40*BF40+AI43*BF43+AI46*BF46+AI49*BF49+AI53*BF53+AI57*BF57+AI61*BF61+AI64*BF64+AI69*BF69)*100/AY81</f>
        <v>54.098360655737707</v>
      </c>
      <c r="AJ81" s="4">
        <f>(AJ5*BF5+AJ9*BF9+AJ14*BF14+AJ16*BF16+AJ21*BF21+AJ25*BF25+AJ28*BF28+AJ31*BF31+AJ35*BF35+AJ40*BF40+AJ43*BF43+AJ46*BF46+AJ49*BF49+AJ53*BF53+AJ57*BF57+AJ61*BF61+AJ64*BF64+AJ69*BF69)*100/AY81</f>
        <v>30.73770491803279</v>
      </c>
      <c r="AK81" s="4">
        <f>(AK5*BF5+AK9*BF9+AK14*BF14+AK16*BF16+AK21*BF21+AK25*BF25+AK28*BF28+AK31*BF31+AK35*BF35+AK40*BF40+AK43*BF43+AK46*BF46+AK49*BF49+AK53*BF53+AK57*BF57+AK61*BF61+AK64*BF64+AK69*BF69)*100/AY81</f>
        <v>0</v>
      </c>
      <c r="AL81" s="4">
        <f>(AL5*BF5+AL9*BF9+AL14*BF14+AL16*BF16+AL21*BF21+AL25*BF25+AL28*BF28+AL31*BF31+AL35*BF35+AL40*BF40+AL43*BF43+AL46*BF46+AL49*BF49+AL53*BF53+AL57*BF57+AL61*BF61+AL64*BF64+AL69*BF69)*100/AY81</f>
        <v>26.229508196721312</v>
      </c>
      <c r="AM81" s="4">
        <f>(AM5*BF5+AM9*BF9+AM14*BF14+AM16*BF16+AM21*BF21+AM25*BF25+AM28*BF28+AM31*BF31+AM35*BF35+AM40*BF40+AM43*BF43+AM46*BF46+AM49*BF49+AM53*BF53+AM57*BF57+AM61*BF61+AM64*BF64+AM69*BF69)*100/AY81</f>
        <v>48.770491803278688</v>
      </c>
      <c r="AN81" s="4">
        <f>(AN5*BF5+AN9*BF9+AN14*BF14+AN16*BF16+AN21*BF21+AN25*BF25+AN28*BF28+AN31*BF31+AN35*BF35+AN40*BF40+AN43*BF43+AN46*BF46+AN49*BF49+AN53*BF53+AN57*BF57+AN61*BF61+AN64*BF64+AN69*BF69)*100/AY81</f>
        <v>26.229508196721312</v>
      </c>
      <c r="AO81" s="4">
        <f>(AO5*BF5+AO9*BF9+AO14*BF14+AO16*BF16+AO21*BF21+AO25*BF25+AO28*BF28+AO31*BF31+AO35*BF35+AO40*BF40+AO43*BF43+AO46*BF46+AO49*BF49+AO53*BF53+AO57*BF57+AO61*BF61+AO64*BF64+AO69*BF69)*100/AY81</f>
        <v>64.344262295081975</v>
      </c>
      <c r="AP81" s="4">
        <f>(AP5*BF5+AP9*BF9+AP14*BF14+AP16*BF16+AP21*BF21+AP25*BF25+AP28*BF28+AP31*BF31+AP35*BF35+AP40*BF40+AP43*BF43+AP46*BF46+AP49*BF49+AP53*BF53+AP57*BF57+AP61*BF61+AP64*BF64+AP69*BF69)*100/AY81</f>
        <v>50.819672131147541</v>
      </c>
      <c r="AQ81" s="4">
        <f>(AQ5*BF5+AQ9*BF9+AQ14*BF14+AQ16*BF16+AQ21*BF21+AQ25*BF25+AQ28*BF28+AQ31*BF31+AQ35*BF35+AQ40*BF40+AQ43*BF43+AQ46*BF46+AQ49*BF49+AQ53*BF53+AQ57*BF57+AQ61*BF61+AQ64*BF64+AQ69*BF69)*100/AY81</f>
        <v>63.114754098360656</v>
      </c>
      <c r="AR81" s="4">
        <f>(AR5*BF5+AR9*BF9+AR14*BF14+AR16*BF16+AR21*BF21+AR25*BF25+AR28*BF28+AR31*BF31+AR35*BF35+AR40*BF40+AR43*BF43+AR46*BF46+AR49*BF49+AR53*BF53+AR57*BF57+AR61*BF61+AR64*BF64+AR69*BF69)*100/AY81</f>
        <v>38.524590163934427</v>
      </c>
      <c r="AS81" s="4">
        <f>(AS5*BF5+AS9*BF9+AS14*BF14+AS16*BF16+AS21*BF21+AS25*BF25+AS28*BF28+AS31*BF31+AS35*BF35+AS40*BF40+AS43*BF43+AS46*BF46+AS49*BF49+AS53*BF53+AS57*BF57+AS61*BF61+AS64*BF64+AS69*BF69)*100/AY81</f>
        <v>30.327868852459019</v>
      </c>
      <c r="AT81" s="4">
        <f>(AT5*BF5+AT9*BF9+AT14*BF14+AT16*BF16+AT21*BF21+AT25*BF25+AT28*BF28+AT31*BF31+AT35*BF35+AT40*BF40+AT43*BF43+AT46*BF46+AT49*BF49+AT53*BF53+AT57*BF57+AT61*BF61+AT64*BF64+AT69*BF69)*100/AY81</f>
        <v>71.311475409836063</v>
      </c>
      <c r="AU81" s="4">
        <f>(AU5*BF5+AU9*BF9+AU14*BF14+AU16*BF16+AU21*BF21+AU25*BF25+AU28*BF28+AU31*BF31+AU35*BF35+AU40*BF40+AU43*BF43+AU46*BF46+AU49*BF49+AU53*BF53+AU57*BF57+AU61*BF61+AU64*BF64+AU69*BF69)*100/AY81</f>
        <v>54.918032786885249</v>
      </c>
      <c r="AV81" s="4">
        <f>(AV5*BF5+AV9*BF9+AV14*BF14+AV16*BF16+AV21*BF21+AV25*BF25+AV28*BF28+AV31*BF31+AV35*BF35+AV40*BF40+AV43*BF43+AV46*BF46+AV49*BF49+AV53*BF53+AV57*BF57+AV61*BF61+AV64*BF64+AV69*BF69)*100/AY81</f>
        <v>67.213114754098356</v>
      </c>
      <c r="AW81" s="4">
        <f>(AW5*BF5+AW9*BF9+AW14*BF14+AW16*BF16+AW21*BF21+AW25*BF25+AW28*BF28+AW31*BF31+AW35*BF35+AW40*BF40+AW43*BF43+AW46*BF46+AW49*BF49+AW53*BF53+AW57*BF57+AW61*BF61+AW64*BF64+AW69*BF69)*100/AY81</f>
        <v>30.327868852459019</v>
      </c>
      <c r="AY81" s="8">
        <f>AY5*BF5+AY9*BF9+AY14*BF14+AY16*BF16+AY21*BF21+AY25*BF25+AY28*BF28+AY31*BF31+AY35*BF35+AY40*BF40+AY43*BF43+AY46*BF46+AY49*BF49+AY53*BF53+AY57*BF57+AY61*BF61+AY64*BF64+AY69*BF69</f>
        <v>12.2</v>
      </c>
    </row>
    <row r="82" spans="1:51" ht="12" customHeight="1"/>
    <row r="83" spans="1:51" ht="12" customHeight="1"/>
    <row r="84" spans="1:51" ht="12" customHeight="1"/>
    <row r="85" spans="1:51" ht="12" customHeight="1"/>
    <row r="86" spans="1:51" ht="12" customHeight="1"/>
    <row r="87" spans="1:51" ht="12" customHeight="1"/>
    <row r="88" spans="1:51" ht="12" customHeight="1"/>
    <row r="89" spans="1:51" ht="12" customHeight="1"/>
    <row r="90" spans="1:51" ht="12" customHeight="1"/>
    <row r="91" spans="1:51" ht="12" customHeight="1"/>
    <row r="92" spans="1:51" ht="12" customHeight="1"/>
    <row r="93" spans="1:51" ht="12" customHeight="1"/>
    <row r="94" spans="1:51" ht="12" customHeight="1"/>
    <row r="95" spans="1:51" ht="12" customHeight="1"/>
    <row r="96" spans="1:51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</sheetData>
  <printOptions horizontalCentered="1"/>
  <pageMargins left="0.3" right="0.3" top="0.61" bottom="0.37" header="0" footer="0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classe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 AM</cp:lastModifiedBy>
  <dcterms:created xsi:type="dcterms:W3CDTF">2020-11-30T09:49:24Z</dcterms:created>
  <dcterms:modified xsi:type="dcterms:W3CDTF">2020-12-07T15:59:05Z</dcterms:modified>
</cp:coreProperties>
</file>