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PSI_ExercicesCompetences\RDM\"/>
    </mc:Choice>
  </mc:AlternateContent>
  <xr:revisionPtr revIDLastSave="0" documentId="13_ncr:1_{B8FAC9AA-26DD-4AC5-ADE9-7054297C4EE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rsion" sheetId="1" r:id="rId1"/>
    <sheet name="Tr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C16" i="1"/>
  <c r="C15" i="1"/>
  <c r="C14" i="1"/>
  <c r="C13" i="1"/>
  <c r="C10" i="1"/>
  <c r="C8" i="1"/>
  <c r="C7" i="1"/>
  <c r="D11" i="2"/>
  <c r="C11" i="2"/>
  <c r="C9" i="2"/>
  <c r="C8" i="2"/>
  <c r="C7" i="2"/>
  <c r="D7" i="2"/>
  <c r="D2" i="2" s="1"/>
  <c r="D12" i="2" s="1"/>
</calcChain>
</file>

<file path=xl/sharedStrings.xml><?xml version="1.0" encoding="utf-8"?>
<sst xmlns="http://schemas.openxmlformats.org/spreadsheetml/2006/main" count="51" uniqueCount="29">
  <si>
    <t>Couple de torsion</t>
  </si>
  <si>
    <t>Effort normal</t>
  </si>
  <si>
    <t>Géométrie section</t>
  </si>
  <si>
    <t>Module de Young</t>
  </si>
  <si>
    <t>Coefficient de poisson</t>
  </si>
  <si>
    <t>Diamètre  ext</t>
  </si>
  <si>
    <t>Cercle</t>
  </si>
  <si>
    <t>Section</t>
  </si>
  <si>
    <t>[mm]</t>
  </si>
  <si>
    <t>[Mpa]</t>
  </si>
  <si>
    <t>[MPa]</t>
  </si>
  <si>
    <t>[N]</t>
  </si>
  <si>
    <t>[]</t>
  </si>
  <si>
    <t>Limite (élastique ou rupture)</t>
  </si>
  <si>
    <t>Allongement relatif</t>
  </si>
  <si>
    <t>Longueur poutre</t>
  </si>
  <si>
    <t>Dimensionnement</t>
  </si>
  <si>
    <t>Dimensionnement à la rupture</t>
  </si>
  <si>
    <t>Contrainte normale</t>
  </si>
  <si>
    <t>[Nm]</t>
  </si>
  <si>
    <t>[mm²]</t>
  </si>
  <si>
    <t>Moment quadratique polaire</t>
  </si>
  <si>
    <t>[mm4]</t>
  </si>
  <si>
    <t>Moudule de Coulomb, Module de glissement</t>
  </si>
  <si>
    <t>Contrainte de torsion maxi</t>
  </si>
  <si>
    <t>Angle unitaire de torsion</t>
  </si>
  <si>
    <t>[rad]</t>
  </si>
  <si>
    <t>Angle de tosion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</si>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</sst>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opLeftCell="A2" workbookViewId="0">
      <selection activeCell="E11" sqref="E11"/>
    </sheetView>
  </sheetViews>
  <sheetFormatPr baseColWidth="10" defaultColWidth="8.7265625" defaultRowHeight="14.5" x14ac:dyDescent="0.35"/>
  <cols>
    <col min="1" max="1" width="38.54296875" bestFit="1" customWidth="1"/>
    <col min="3" max="4" width="19.81640625" customWidth="1"/>
  </cols>
  <sheetData>
    <row r="1" spans="1:5" ht="29" x14ac:dyDescent="0.35">
      <c r="B1" s="1"/>
      <c r="C1" s="2" t="s">
        <v>16</v>
      </c>
      <c r="D1" s="2" t="s">
        <v>17</v>
      </c>
    </row>
    <row r="2" spans="1:5" x14ac:dyDescent="0.35">
      <c r="A2" t="s">
        <v>0</v>
      </c>
      <c r="B2" s="1" t="s">
        <v>19</v>
      </c>
      <c r="C2" s="3">
        <v>10</v>
      </c>
      <c r="D2" s="3"/>
    </row>
    <row r="3" spans="1:5" x14ac:dyDescent="0.35">
      <c r="A3" t="s">
        <v>2</v>
      </c>
      <c r="B3" s="1"/>
      <c r="C3" s="3" t="s">
        <v>6</v>
      </c>
      <c r="D3" s="3"/>
    </row>
    <row r="4" spans="1:5" x14ac:dyDescent="0.35">
      <c r="A4" t="s">
        <v>15</v>
      </c>
      <c r="B4" s="1" t="s">
        <v>8</v>
      </c>
      <c r="C4" s="3">
        <v>100</v>
      </c>
      <c r="D4" s="3"/>
    </row>
    <row r="5" spans="1:5" x14ac:dyDescent="0.35">
      <c r="A5" t="s">
        <v>5</v>
      </c>
      <c r="B5" s="1" t="s">
        <v>8</v>
      </c>
      <c r="C5" s="3">
        <v>10</v>
      </c>
      <c r="D5" s="3"/>
    </row>
    <row r="6" spans="1:5" x14ac:dyDescent="0.35">
      <c r="B6" s="1"/>
      <c r="C6" s="3"/>
      <c r="D6" s="3"/>
    </row>
    <row r="7" spans="1:5" x14ac:dyDescent="0.35">
      <c r="A7" t="s">
        <v>7</v>
      </c>
      <c r="B7" s="1" t="s">
        <v>20</v>
      </c>
      <c r="C7" s="3">
        <f>PI()*C5*C5/4</f>
        <v>78.539816339744831</v>
      </c>
      <c r="D7" s="3"/>
    </row>
    <row r="8" spans="1:5" x14ac:dyDescent="0.35">
      <c r="A8" t="s">
        <v>21</v>
      </c>
      <c r="B8" s="1" t="s">
        <v>22</v>
      </c>
      <c r="C8" s="3">
        <f>PI()*C5^4/32</f>
        <v>981.74770424681037</v>
      </c>
      <c r="D8" s="3"/>
    </row>
    <row r="9" spans="1:5" x14ac:dyDescent="0.35">
      <c r="A9" t="s">
        <v>3</v>
      </c>
      <c r="B9" s="1" t="s">
        <v>10</v>
      </c>
      <c r="C9" s="3">
        <v>200000</v>
      </c>
      <c r="D9" s="3"/>
    </row>
    <row r="10" spans="1:5" x14ac:dyDescent="0.35">
      <c r="A10" t="s">
        <v>23</v>
      </c>
      <c r="B10" s="1" t="s">
        <v>10</v>
      </c>
      <c r="C10" s="3">
        <f>C9/(2*(1+C11))</f>
        <v>76923.076923076922</v>
      </c>
      <c r="D10" s="3"/>
      <c r="E10">
        <f>2000000/1.4</f>
        <v>1428571.4285714286</v>
      </c>
    </row>
    <row r="11" spans="1:5" x14ac:dyDescent="0.35">
      <c r="A11" t="s">
        <v>4</v>
      </c>
      <c r="B11" s="1" t="s">
        <v>12</v>
      </c>
      <c r="C11" s="3">
        <v>0.3</v>
      </c>
      <c r="D11" s="3"/>
      <c r="E11">
        <f>1/7*1000000</f>
        <v>142857.14285714284</v>
      </c>
    </row>
    <row r="12" spans="1:5" x14ac:dyDescent="0.35">
      <c r="A12" t="s">
        <v>13</v>
      </c>
      <c r="B12" s="1" t="s">
        <v>10</v>
      </c>
      <c r="C12" s="3">
        <v>1000</v>
      </c>
      <c r="D12" s="3"/>
    </row>
    <row r="13" spans="1:5" x14ac:dyDescent="0.35">
      <c r="A13" t="s">
        <v>24</v>
      </c>
      <c r="B13" s="1" t="s">
        <v>9</v>
      </c>
      <c r="C13" s="3">
        <f>C2*C5/2/C8</f>
        <v>5.0929581789406507E-2</v>
      </c>
      <c r="D13" s="3"/>
    </row>
    <row r="14" spans="1:5" x14ac:dyDescent="0.35">
      <c r="A14" s="4" t="s">
        <v>25</v>
      </c>
      <c r="B14" s="5"/>
      <c r="C14" s="6">
        <f>C2/C10/C8</f>
        <v>1.3241691265245692E-7</v>
      </c>
      <c r="D14" s="3"/>
    </row>
    <row r="15" spans="1:5" x14ac:dyDescent="0.35">
      <c r="A15" s="4" t="s">
        <v>27</v>
      </c>
      <c r="B15" s="5" t="s">
        <v>26</v>
      </c>
      <c r="C15" s="4">
        <f>C14*C7*1000</f>
        <v>1.04E-2</v>
      </c>
    </row>
    <row r="16" spans="1:5" x14ac:dyDescent="0.35">
      <c r="A16" s="4" t="s">
        <v>27</v>
      </c>
      <c r="B16" s="5" t="s">
        <v>28</v>
      </c>
      <c r="C16" s="4">
        <f>DEGREES(C15)</f>
        <v>0.59587610693605608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0796-6C0E-4B0D-AF44-E85A823EF69D}">
  <dimension ref="A1:D12"/>
  <sheetViews>
    <sheetView tabSelected="1" workbookViewId="0">
      <selection activeCell="G11" sqref="G11"/>
    </sheetView>
  </sheetViews>
  <sheetFormatPr baseColWidth="10" defaultRowHeight="14.5" x14ac:dyDescent="0.35"/>
  <cols>
    <col min="1" max="1" width="18.6328125" bestFit="1" customWidth="1"/>
    <col min="2" max="2" width="10.90625" style="1"/>
    <col min="3" max="4" width="21" style="1" customWidth="1"/>
  </cols>
  <sheetData>
    <row r="1" spans="1:4" ht="29" x14ac:dyDescent="0.35">
      <c r="C1" s="2" t="s">
        <v>16</v>
      </c>
      <c r="D1" s="2" t="s">
        <v>17</v>
      </c>
    </row>
    <row r="2" spans="1:4" x14ac:dyDescent="0.35">
      <c r="A2" t="s">
        <v>1</v>
      </c>
      <c r="B2" s="1" t="s">
        <v>11</v>
      </c>
      <c r="C2" s="3">
        <v>100000</v>
      </c>
      <c r="D2" s="3">
        <f>D10*D7</f>
        <v>1963495.4084936208</v>
      </c>
    </row>
    <row r="3" spans="1:4" x14ac:dyDescent="0.35">
      <c r="A3" t="s">
        <v>2</v>
      </c>
      <c r="C3" s="3" t="s">
        <v>6</v>
      </c>
      <c r="D3" s="3" t="s">
        <v>6</v>
      </c>
    </row>
    <row r="4" spans="1:4" x14ac:dyDescent="0.35">
      <c r="A4" t="s">
        <v>15</v>
      </c>
      <c r="B4" s="1" t="s">
        <v>8</v>
      </c>
      <c r="C4" s="3">
        <v>1000</v>
      </c>
      <c r="D4" s="3">
        <v>1000</v>
      </c>
    </row>
    <row r="5" spans="1:4" x14ac:dyDescent="0.35">
      <c r="A5" t="s">
        <v>5</v>
      </c>
      <c r="B5" s="1" t="s">
        <v>8</v>
      </c>
      <c r="C5" s="3">
        <v>50</v>
      </c>
      <c r="D5" s="3">
        <v>50</v>
      </c>
    </row>
    <row r="6" spans="1:4" x14ac:dyDescent="0.35">
      <c r="C6" s="3"/>
      <c r="D6" s="3"/>
    </row>
    <row r="7" spans="1:4" x14ac:dyDescent="0.35">
      <c r="A7" t="s">
        <v>7</v>
      </c>
      <c r="C7" s="3">
        <f>PI()*C5*C5/4</f>
        <v>1963.4954084936207</v>
      </c>
      <c r="D7" s="3">
        <f>PI()*D5*D5/4</f>
        <v>1963.4954084936207</v>
      </c>
    </row>
    <row r="8" spans="1:4" x14ac:dyDescent="0.35">
      <c r="A8" t="s">
        <v>3</v>
      </c>
      <c r="B8" s="1" t="s">
        <v>10</v>
      </c>
      <c r="C8" s="3">
        <f>200000</f>
        <v>200000</v>
      </c>
      <c r="D8" s="3">
        <v>200000</v>
      </c>
    </row>
    <row r="9" spans="1:4" x14ac:dyDescent="0.35">
      <c r="A9" t="s">
        <v>4</v>
      </c>
      <c r="B9" s="1" t="s">
        <v>12</v>
      </c>
      <c r="C9" s="3">
        <f>0.3</f>
        <v>0.3</v>
      </c>
      <c r="D9" s="3">
        <v>0.3</v>
      </c>
    </row>
    <row r="10" spans="1:4" x14ac:dyDescent="0.35">
      <c r="A10" t="s">
        <v>13</v>
      </c>
      <c r="B10" s="1" t="s">
        <v>10</v>
      </c>
      <c r="C10" s="3">
        <v>1000</v>
      </c>
      <c r="D10" s="3">
        <v>1000</v>
      </c>
    </row>
    <row r="11" spans="1:4" x14ac:dyDescent="0.35">
      <c r="A11" t="s">
        <v>18</v>
      </c>
      <c r="B11" s="1" t="s">
        <v>9</v>
      </c>
      <c r="C11" s="3">
        <f>C2/C7</f>
        <v>50.929581789406505</v>
      </c>
      <c r="D11" s="3">
        <f>D2/D7</f>
        <v>1000</v>
      </c>
    </row>
    <row r="12" spans="1:4" x14ac:dyDescent="0.35">
      <c r="A12" t="s">
        <v>14</v>
      </c>
      <c r="B12" s="1" t="s">
        <v>8</v>
      </c>
      <c r="C12" s="3"/>
      <c r="D12" s="3">
        <f>D2*D4/D8/D7</f>
        <v>5.0000000000000009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Torsion</vt:lpstr>
      <vt:lpstr>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2015-06-05T18:17:20Z</dcterms:created>
  <dcterms:modified xsi:type="dcterms:W3CDTF">2024-11-05T12:16:02Z</dcterms:modified>
</cp:coreProperties>
</file>