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n\Code\SCMB_Project\RNA-mediated_DSB_repair\"/>
    </mc:Choice>
  </mc:AlternateContent>
  <xr:revisionPtr revIDLastSave="0" documentId="13_ncr:1_{C8168026-2C8B-4AEA-8343-7EC28A32DF8D}" xr6:coauthVersionLast="47" xr6:coauthVersionMax="47" xr10:uidLastSave="{00000000-0000-0000-0000-000000000000}"/>
  <bookViews>
    <workbookView xWindow="-120" yWindow="-120" windowWidth="24240" windowHeight="13020" activeTab="2" xr2:uid="{2091B41C-DDD2-4E50-B30A-30FF3CA370E5}"/>
  </bookViews>
  <sheets>
    <sheet name="dirs" sheetId="3" r:id="rId1"/>
    <sheet name="1" sheetId="1" r:id="rId2"/>
    <sheet name="2" sheetId="2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P27" i="2"/>
  <c r="P28" i="2"/>
  <c r="P29" i="2"/>
  <c r="P30" i="2"/>
  <c r="O27" i="2"/>
  <c r="O28" i="2"/>
  <c r="N27" i="2"/>
  <c r="N28" i="2"/>
  <c r="N29" i="2"/>
  <c r="N30" i="2"/>
  <c r="M27" i="2"/>
  <c r="M28" i="2"/>
  <c r="L27" i="2"/>
  <c r="L28" i="2"/>
  <c r="L29" i="2"/>
  <c r="L30" i="2"/>
  <c r="K27" i="2"/>
  <c r="K28" i="2"/>
  <c r="J27" i="2"/>
  <c r="J28" i="2"/>
  <c r="J29" i="2"/>
  <c r="J30" i="2"/>
  <c r="I27" i="2"/>
  <c r="I28" i="2"/>
  <c r="G27" i="2"/>
  <c r="D26" i="4" s="1"/>
  <c r="G28" i="2"/>
  <c r="D27" i="4" s="1"/>
  <c r="G29" i="2"/>
  <c r="D28" i="4" s="1"/>
  <c r="G30" i="2"/>
  <c r="D29" i="4" s="1"/>
  <c r="F27" i="2"/>
  <c r="H26" i="4" s="1"/>
  <c r="F28" i="2"/>
  <c r="H27" i="4" s="1"/>
  <c r="F29" i="2"/>
  <c r="H28" i="4" s="1"/>
  <c r="F30" i="2"/>
  <c r="H29" i="4" s="1"/>
  <c r="L113" i="1"/>
  <c r="J113" i="1"/>
  <c r="B30" i="2" s="1"/>
  <c r="B29" i="4" s="1"/>
  <c r="I113" i="1"/>
  <c r="O30" i="2" s="1"/>
  <c r="H113" i="1"/>
  <c r="L112" i="1"/>
  <c r="J112" i="1"/>
  <c r="I112" i="1"/>
  <c r="M30" i="2" s="1"/>
  <c r="H112" i="1"/>
  <c r="L111" i="1"/>
  <c r="J111" i="1"/>
  <c r="I111" i="1"/>
  <c r="K30" i="2" s="1"/>
  <c r="H111" i="1"/>
  <c r="L110" i="1"/>
  <c r="J110" i="1"/>
  <c r="I110" i="1"/>
  <c r="I30" i="2" s="1"/>
  <c r="H110" i="1"/>
  <c r="L109" i="1"/>
  <c r="J109" i="1"/>
  <c r="B29" i="2" s="1"/>
  <c r="B28" i="4" s="1"/>
  <c r="I109" i="1"/>
  <c r="O29" i="2" s="1"/>
  <c r="H109" i="1"/>
  <c r="L108" i="1"/>
  <c r="J108" i="1"/>
  <c r="I108" i="1"/>
  <c r="M29" i="2" s="1"/>
  <c r="H108" i="1"/>
  <c r="L107" i="1"/>
  <c r="J107" i="1"/>
  <c r="I107" i="1"/>
  <c r="K29" i="2" s="1"/>
  <c r="H107" i="1"/>
  <c r="L106" i="1"/>
  <c r="J106" i="1"/>
  <c r="I106" i="1"/>
  <c r="I29" i="2" s="1"/>
  <c r="H106" i="1"/>
  <c r="E27" i="2"/>
  <c r="E26" i="4" s="1"/>
  <c r="E28" i="2"/>
  <c r="E27" i="4" s="1"/>
  <c r="E29" i="2"/>
  <c r="E28" i="4" s="1"/>
  <c r="E30" i="2"/>
  <c r="E29" i="4" s="1"/>
  <c r="D27" i="2"/>
  <c r="H27" i="2" s="1"/>
  <c r="D28" i="2"/>
  <c r="D29" i="2"/>
  <c r="H29" i="2" s="1"/>
  <c r="D30" i="2"/>
  <c r="G29" i="4" s="1"/>
  <c r="C27" i="2"/>
  <c r="C26" i="4" s="1"/>
  <c r="C28" i="2"/>
  <c r="C27" i="4" s="1"/>
  <c r="C29" i="2"/>
  <c r="C28" i="4" s="1"/>
  <c r="C30" i="2"/>
  <c r="C29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B27" i="2" s="1"/>
  <c r="B26" i="4" s="1"/>
  <c r="J102" i="1"/>
  <c r="J103" i="1"/>
  <c r="J104" i="1"/>
  <c r="J105" i="1"/>
  <c r="B28" i="2" s="1"/>
  <c r="B27" i="4" s="1"/>
  <c r="J2" i="1"/>
  <c r="I99" i="1"/>
  <c r="I100" i="1"/>
  <c r="I101" i="1"/>
  <c r="I102" i="1"/>
  <c r="I103" i="1"/>
  <c r="I104" i="1"/>
  <c r="I105" i="1"/>
  <c r="I98" i="1"/>
  <c r="F4" i="2"/>
  <c r="H3" i="4" s="1"/>
  <c r="F5" i="2"/>
  <c r="H4" i="4" s="1"/>
  <c r="F6" i="2"/>
  <c r="H5" i="4" s="1"/>
  <c r="F7" i="2"/>
  <c r="H6" i="4" s="1"/>
  <c r="F8" i="2"/>
  <c r="H7" i="4" s="1"/>
  <c r="F9" i="2"/>
  <c r="H8" i="4" s="1"/>
  <c r="F10" i="2"/>
  <c r="H9" i="4" s="1"/>
  <c r="F11" i="2"/>
  <c r="H10" i="4" s="1"/>
  <c r="F12" i="2"/>
  <c r="H11" i="4" s="1"/>
  <c r="F13" i="2"/>
  <c r="H12" i="4" s="1"/>
  <c r="F14" i="2"/>
  <c r="H13" i="4" s="1"/>
  <c r="F15" i="2"/>
  <c r="H14" i="4" s="1"/>
  <c r="F16" i="2"/>
  <c r="H15" i="4" s="1"/>
  <c r="F17" i="2"/>
  <c r="H16" i="4" s="1"/>
  <c r="F18" i="2"/>
  <c r="H17" i="4" s="1"/>
  <c r="F19" i="2"/>
  <c r="H18" i="4" s="1"/>
  <c r="F20" i="2"/>
  <c r="H19" i="4" s="1"/>
  <c r="F21" i="2"/>
  <c r="H20" i="4" s="1"/>
  <c r="F22" i="2"/>
  <c r="H21" i="4" s="1"/>
  <c r="F23" i="2"/>
  <c r="H22" i="4" s="1"/>
  <c r="F24" i="2"/>
  <c r="H23" i="4" s="1"/>
  <c r="F25" i="2"/>
  <c r="H24" i="4" s="1"/>
  <c r="F26" i="2"/>
  <c r="H25" i="4" s="1"/>
  <c r="F3" i="2"/>
  <c r="H2" i="4" s="1"/>
  <c r="D4" i="2"/>
  <c r="G3" i="4" s="1"/>
  <c r="D5" i="2"/>
  <c r="G4" i="4" s="1"/>
  <c r="D6" i="2"/>
  <c r="G5" i="4" s="1"/>
  <c r="D7" i="2"/>
  <c r="G6" i="4" s="1"/>
  <c r="D8" i="2"/>
  <c r="G7" i="4" s="1"/>
  <c r="D9" i="2"/>
  <c r="G8" i="4" s="1"/>
  <c r="D10" i="2"/>
  <c r="G9" i="4" s="1"/>
  <c r="D11" i="2"/>
  <c r="G10" i="4" s="1"/>
  <c r="D12" i="2"/>
  <c r="G11" i="4" s="1"/>
  <c r="D13" i="2"/>
  <c r="G12" i="4" s="1"/>
  <c r="D14" i="2"/>
  <c r="G13" i="4" s="1"/>
  <c r="D15" i="2"/>
  <c r="G14" i="4" s="1"/>
  <c r="D16" i="2"/>
  <c r="G15" i="4" s="1"/>
  <c r="D17" i="2"/>
  <c r="G16" i="4" s="1"/>
  <c r="D18" i="2"/>
  <c r="G17" i="4" s="1"/>
  <c r="D19" i="2"/>
  <c r="G18" i="4" s="1"/>
  <c r="D20" i="2"/>
  <c r="G19" i="4" s="1"/>
  <c r="D21" i="2"/>
  <c r="G20" i="4" s="1"/>
  <c r="D22" i="2"/>
  <c r="G21" i="4" s="1"/>
  <c r="D23" i="2"/>
  <c r="G22" i="4" s="1"/>
  <c r="D24" i="2"/>
  <c r="G23" i="4" s="1"/>
  <c r="D25" i="2"/>
  <c r="G24" i="4" s="1"/>
  <c r="D26" i="2"/>
  <c r="G25" i="4" s="1"/>
  <c r="D3" i="2"/>
  <c r="G2" i="4" s="1"/>
  <c r="E4" i="2"/>
  <c r="E3" i="4" s="1"/>
  <c r="E5" i="2"/>
  <c r="E4" i="4" s="1"/>
  <c r="E6" i="2"/>
  <c r="E5" i="4" s="1"/>
  <c r="E7" i="2"/>
  <c r="E6" i="4" s="1"/>
  <c r="E8" i="2"/>
  <c r="E7" i="4" s="1"/>
  <c r="E9" i="2"/>
  <c r="E8" i="4" s="1"/>
  <c r="E10" i="2"/>
  <c r="E9" i="4" s="1"/>
  <c r="E11" i="2"/>
  <c r="E10" i="4" s="1"/>
  <c r="E12" i="2"/>
  <c r="E11" i="4" s="1"/>
  <c r="E13" i="2"/>
  <c r="E12" i="4" s="1"/>
  <c r="E14" i="2"/>
  <c r="E13" i="4" s="1"/>
  <c r="E15" i="2"/>
  <c r="E14" i="4" s="1"/>
  <c r="E16" i="2"/>
  <c r="E15" i="4" s="1"/>
  <c r="E17" i="2"/>
  <c r="E16" i="4" s="1"/>
  <c r="E18" i="2"/>
  <c r="E17" i="4" s="1"/>
  <c r="E19" i="2"/>
  <c r="E18" i="4" s="1"/>
  <c r="E20" i="2"/>
  <c r="E19" i="4" s="1"/>
  <c r="E21" i="2"/>
  <c r="E20" i="4" s="1"/>
  <c r="E22" i="2"/>
  <c r="E21" i="4" s="1"/>
  <c r="E23" i="2"/>
  <c r="E22" i="4" s="1"/>
  <c r="E24" i="2"/>
  <c r="E23" i="4" s="1"/>
  <c r="E25" i="2"/>
  <c r="E24" i="4" s="1"/>
  <c r="E26" i="2"/>
  <c r="E25" i="4" s="1"/>
  <c r="E3" i="2"/>
  <c r="E2" i="4" s="1"/>
  <c r="G4" i="2"/>
  <c r="D3" i="4" s="1"/>
  <c r="G5" i="2"/>
  <c r="D4" i="4" s="1"/>
  <c r="G6" i="2"/>
  <c r="D5" i="4" s="1"/>
  <c r="G7" i="2"/>
  <c r="F6" i="4" s="1"/>
  <c r="G8" i="2"/>
  <c r="D7" i="4" s="1"/>
  <c r="G9" i="2"/>
  <c r="D8" i="4" s="1"/>
  <c r="G10" i="2"/>
  <c r="D9" i="4" s="1"/>
  <c r="G11" i="2"/>
  <c r="D10" i="4" s="1"/>
  <c r="G12" i="2"/>
  <c r="D11" i="4" s="1"/>
  <c r="G13" i="2"/>
  <c r="D12" i="4" s="1"/>
  <c r="G14" i="2"/>
  <c r="D13" i="4" s="1"/>
  <c r="G15" i="2"/>
  <c r="D14" i="4" s="1"/>
  <c r="G16" i="2"/>
  <c r="D15" i="4" s="1"/>
  <c r="G17" i="2"/>
  <c r="D16" i="4" s="1"/>
  <c r="G18" i="2"/>
  <c r="D17" i="4" s="1"/>
  <c r="G19" i="2"/>
  <c r="D18" i="4" s="1"/>
  <c r="G20" i="2"/>
  <c r="D19" i="4" s="1"/>
  <c r="G21" i="2"/>
  <c r="D20" i="4" s="1"/>
  <c r="G22" i="2"/>
  <c r="D21" i="4" s="1"/>
  <c r="G23" i="2"/>
  <c r="F22" i="4" s="1"/>
  <c r="G24" i="2"/>
  <c r="D23" i="4" s="1"/>
  <c r="G25" i="2"/>
  <c r="D24" i="4" s="1"/>
  <c r="G26" i="2"/>
  <c r="D25" i="4" s="1"/>
  <c r="G3" i="2"/>
  <c r="F2" i="4" s="1"/>
  <c r="C4" i="2"/>
  <c r="C3" i="4" s="1"/>
  <c r="C5" i="2"/>
  <c r="C4" i="4" s="1"/>
  <c r="C6" i="2"/>
  <c r="C5" i="4" s="1"/>
  <c r="C7" i="2"/>
  <c r="C6" i="4" s="1"/>
  <c r="C8" i="2"/>
  <c r="C7" i="4" s="1"/>
  <c r="C9" i="2"/>
  <c r="C8" i="4" s="1"/>
  <c r="C10" i="2"/>
  <c r="C9" i="4" s="1"/>
  <c r="C11" i="2"/>
  <c r="C10" i="4" s="1"/>
  <c r="C12" i="2"/>
  <c r="C11" i="4" s="1"/>
  <c r="C13" i="2"/>
  <c r="C12" i="4" s="1"/>
  <c r="C14" i="2"/>
  <c r="C13" i="4" s="1"/>
  <c r="C15" i="2"/>
  <c r="C14" i="4" s="1"/>
  <c r="C16" i="2"/>
  <c r="C15" i="4" s="1"/>
  <c r="C17" i="2"/>
  <c r="C16" i="4" s="1"/>
  <c r="C18" i="2"/>
  <c r="C17" i="4" s="1"/>
  <c r="C19" i="2"/>
  <c r="C18" i="4" s="1"/>
  <c r="C20" i="2"/>
  <c r="C19" i="4" s="1"/>
  <c r="C21" i="2"/>
  <c r="C20" i="4" s="1"/>
  <c r="C22" i="2"/>
  <c r="C21" i="4" s="1"/>
  <c r="C23" i="2"/>
  <c r="C22" i="4" s="1"/>
  <c r="C24" i="2"/>
  <c r="C23" i="4" s="1"/>
  <c r="C25" i="2"/>
  <c r="C24" i="4" s="1"/>
  <c r="C26" i="2"/>
  <c r="C25" i="4" s="1"/>
  <c r="C3" i="2"/>
  <c r="C2" i="4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P3" i="2"/>
  <c r="N3" i="2"/>
  <c r="J3" i="2"/>
  <c r="B14" i="2"/>
  <c r="B13" i="4" s="1"/>
  <c r="B15" i="2"/>
  <c r="B14" i="4" s="1"/>
  <c r="B16" i="2"/>
  <c r="B15" i="4" s="1"/>
  <c r="B17" i="2"/>
  <c r="B16" i="4" s="1"/>
  <c r="B18" i="2"/>
  <c r="B17" i="4" s="1"/>
  <c r="B19" i="2"/>
  <c r="B18" i="4" s="1"/>
  <c r="B20" i="2"/>
  <c r="B19" i="4" s="1"/>
  <c r="B21" i="2"/>
  <c r="B20" i="4" s="1"/>
  <c r="B22" i="2"/>
  <c r="B21" i="4" s="1"/>
  <c r="B23" i="2"/>
  <c r="B22" i="4" s="1"/>
  <c r="B24" i="2"/>
  <c r="B23" i="4" s="1"/>
  <c r="B25" i="2"/>
  <c r="B24" i="4" s="1"/>
  <c r="B26" i="2"/>
  <c r="B25" i="4" s="1"/>
  <c r="I3" i="1"/>
  <c r="I4" i="1"/>
  <c r="M3" i="2" s="1"/>
  <c r="I5" i="1"/>
  <c r="O3" i="2" s="1"/>
  <c r="I6" i="1"/>
  <c r="I7" i="1"/>
  <c r="I8" i="1"/>
  <c r="I9" i="1"/>
  <c r="I10" i="1"/>
  <c r="I11" i="1"/>
  <c r="I12" i="1"/>
  <c r="I13" i="1"/>
  <c r="O5" i="2" s="1"/>
  <c r="I14" i="1"/>
  <c r="I15" i="1"/>
  <c r="I16" i="1"/>
  <c r="I17" i="1"/>
  <c r="I18" i="1"/>
  <c r="I19" i="1"/>
  <c r="I20" i="1"/>
  <c r="M7" i="2" s="1"/>
  <c r="I21" i="1"/>
  <c r="O7" i="2" s="1"/>
  <c r="I22" i="1"/>
  <c r="I23" i="1"/>
  <c r="I24" i="1"/>
  <c r="I25" i="1"/>
  <c r="I26" i="1"/>
  <c r="I27" i="1"/>
  <c r="I28" i="1"/>
  <c r="M9" i="2" s="1"/>
  <c r="I29" i="1"/>
  <c r="O9" i="2" s="1"/>
  <c r="I30" i="1"/>
  <c r="I31" i="1"/>
  <c r="I32" i="1"/>
  <c r="I33" i="1"/>
  <c r="I34" i="1"/>
  <c r="I35" i="1"/>
  <c r="K11" i="2" s="1"/>
  <c r="I36" i="1"/>
  <c r="M11" i="2" s="1"/>
  <c r="I37" i="1"/>
  <c r="O11" i="2" s="1"/>
  <c r="I38" i="1"/>
  <c r="I39" i="1"/>
  <c r="I40" i="1"/>
  <c r="I41" i="1"/>
  <c r="I42" i="1"/>
  <c r="I43" i="1"/>
  <c r="I44" i="1"/>
  <c r="I45" i="1"/>
  <c r="O13" i="2" s="1"/>
  <c r="I46" i="1"/>
  <c r="I47" i="1"/>
  <c r="I48" i="1"/>
  <c r="I49" i="1"/>
  <c r="O14" i="2" s="1"/>
  <c r="I50" i="1"/>
  <c r="I51" i="1"/>
  <c r="K15" i="2" s="1"/>
  <c r="I52" i="1"/>
  <c r="M15" i="2" s="1"/>
  <c r="I53" i="1"/>
  <c r="O15" i="2" s="1"/>
  <c r="I54" i="1"/>
  <c r="I55" i="1"/>
  <c r="K16" i="2" s="1"/>
  <c r="I56" i="1"/>
  <c r="M16" i="2" s="1"/>
  <c r="I57" i="1"/>
  <c r="O16" i="2" s="1"/>
  <c r="I58" i="1"/>
  <c r="I59" i="1"/>
  <c r="K17" i="2" s="1"/>
  <c r="I60" i="1"/>
  <c r="M17" i="2" s="1"/>
  <c r="I61" i="1"/>
  <c r="O17" i="2" s="1"/>
  <c r="I62" i="1"/>
  <c r="I63" i="1"/>
  <c r="K18" i="2" s="1"/>
  <c r="I64" i="1"/>
  <c r="M18" i="2" s="1"/>
  <c r="I65" i="1"/>
  <c r="O18" i="2" s="1"/>
  <c r="I66" i="1"/>
  <c r="I67" i="1"/>
  <c r="K19" i="2" s="1"/>
  <c r="I68" i="1"/>
  <c r="M19" i="2" s="1"/>
  <c r="I69" i="1"/>
  <c r="O19" i="2" s="1"/>
  <c r="I70" i="1"/>
  <c r="I71" i="1"/>
  <c r="K20" i="2" s="1"/>
  <c r="I72" i="1"/>
  <c r="M20" i="2" s="1"/>
  <c r="I73" i="1"/>
  <c r="O20" i="2" s="1"/>
  <c r="I74" i="1"/>
  <c r="I75" i="1"/>
  <c r="K21" i="2" s="1"/>
  <c r="I76" i="1"/>
  <c r="M21" i="2" s="1"/>
  <c r="I77" i="1"/>
  <c r="O21" i="2" s="1"/>
  <c r="I78" i="1"/>
  <c r="I79" i="1"/>
  <c r="K22" i="2" s="1"/>
  <c r="I80" i="1"/>
  <c r="M22" i="2" s="1"/>
  <c r="I81" i="1"/>
  <c r="O22" i="2" s="1"/>
  <c r="I82" i="1"/>
  <c r="I83" i="1"/>
  <c r="K23" i="2" s="1"/>
  <c r="I84" i="1"/>
  <c r="M23" i="2" s="1"/>
  <c r="I85" i="1"/>
  <c r="O23" i="2" s="1"/>
  <c r="I86" i="1"/>
  <c r="I87" i="1"/>
  <c r="K24" i="2" s="1"/>
  <c r="I88" i="1"/>
  <c r="M24" i="2" s="1"/>
  <c r="I89" i="1"/>
  <c r="O24" i="2" s="1"/>
  <c r="I90" i="1"/>
  <c r="I91" i="1"/>
  <c r="K25" i="2" s="1"/>
  <c r="I92" i="1"/>
  <c r="M25" i="2" s="1"/>
  <c r="I93" i="1"/>
  <c r="O25" i="2" s="1"/>
  <c r="I94" i="1"/>
  <c r="I95" i="1"/>
  <c r="K26" i="2" s="1"/>
  <c r="I96" i="1"/>
  <c r="M26" i="2" s="1"/>
  <c r="I97" i="1"/>
  <c r="O26" i="2" s="1"/>
  <c r="I2" i="1"/>
  <c r="H19" i="2" l="1"/>
  <c r="H15" i="2"/>
  <c r="H11" i="2"/>
  <c r="H23" i="2"/>
  <c r="A22" i="4" s="1"/>
  <c r="H7" i="2"/>
  <c r="A26" i="4"/>
  <c r="K26" i="4" s="1"/>
  <c r="H30" i="2"/>
  <c r="H26" i="2"/>
  <c r="A25" i="4" s="1"/>
  <c r="J25" i="4" s="1"/>
  <c r="H22" i="2"/>
  <c r="H18" i="2"/>
  <c r="H14" i="2"/>
  <c r="H10" i="2"/>
  <c r="A9" i="4" s="1"/>
  <c r="H6" i="2"/>
  <c r="H25" i="2"/>
  <c r="H21" i="2"/>
  <c r="H17" i="2"/>
  <c r="A16" i="4" s="1"/>
  <c r="J16" i="4" s="1"/>
  <c r="H13" i="2"/>
  <c r="H9" i="2"/>
  <c r="H5" i="2"/>
  <c r="A28" i="4"/>
  <c r="K28" i="4" s="1"/>
  <c r="H28" i="2"/>
  <c r="A27" i="4" s="1"/>
  <c r="H24" i="2"/>
  <c r="H20" i="2"/>
  <c r="H16" i="2"/>
  <c r="A15" i="4" s="1"/>
  <c r="H12" i="2"/>
  <c r="H8" i="2"/>
  <c r="H4" i="2"/>
  <c r="H3" i="2"/>
  <c r="A2" i="4" s="1"/>
  <c r="F4" i="4"/>
  <c r="F3" i="4"/>
  <c r="F15" i="4"/>
  <c r="F27" i="4"/>
  <c r="F11" i="4"/>
  <c r="F23" i="4"/>
  <c r="F19" i="4"/>
  <c r="F5" i="4"/>
  <c r="F26" i="4"/>
  <c r="F18" i="4"/>
  <c r="F14" i="4"/>
  <c r="F10" i="4"/>
  <c r="F29" i="4"/>
  <c r="F25" i="4"/>
  <c r="F21" i="4"/>
  <c r="F17" i="4"/>
  <c r="F13" i="4"/>
  <c r="F9" i="4"/>
  <c r="F28" i="4"/>
  <c r="F24" i="4"/>
  <c r="F20" i="4"/>
  <c r="F16" i="4"/>
  <c r="F12" i="4"/>
  <c r="F8" i="4"/>
  <c r="Q27" i="2"/>
  <c r="F7" i="4"/>
  <c r="Q28" i="2"/>
  <c r="Q29" i="2"/>
  <c r="B19" i="5"/>
  <c r="B18" i="5"/>
  <c r="G28" i="4"/>
  <c r="G27" i="4"/>
  <c r="G26" i="4"/>
  <c r="A29" i="4"/>
  <c r="J29" i="4" s="1"/>
  <c r="A18" i="4"/>
  <c r="A14" i="4"/>
  <c r="A10" i="4"/>
  <c r="A6" i="4"/>
  <c r="A21" i="4"/>
  <c r="J21" i="4" s="1"/>
  <c r="A17" i="4"/>
  <c r="A13" i="4"/>
  <c r="J13" i="4" s="1"/>
  <c r="A5" i="4"/>
  <c r="A24" i="4"/>
  <c r="J24" i="4" s="1"/>
  <c r="A20" i="4"/>
  <c r="J20" i="4" s="1"/>
  <c r="A12" i="4"/>
  <c r="A8" i="4"/>
  <c r="A4" i="4"/>
  <c r="A23" i="4"/>
  <c r="J23" i="4" s="1"/>
  <c r="A19" i="4"/>
  <c r="J19" i="4" s="1"/>
  <c r="A11" i="4"/>
  <c r="A7" i="4"/>
  <c r="A3" i="4"/>
  <c r="M2" i="1"/>
  <c r="M14" i="2"/>
  <c r="M10" i="2"/>
  <c r="M6" i="2"/>
  <c r="K14" i="2"/>
  <c r="K6" i="2"/>
  <c r="O10" i="2"/>
  <c r="O4" i="2"/>
  <c r="M12" i="2"/>
  <c r="K13" i="2"/>
  <c r="K12" i="2"/>
  <c r="K9" i="2"/>
  <c r="K8" i="2"/>
  <c r="K5" i="2"/>
  <c r="K4" i="2"/>
  <c r="K3" i="2"/>
  <c r="K7" i="2"/>
  <c r="O12" i="2"/>
  <c r="O6" i="2"/>
  <c r="M8" i="2"/>
  <c r="M4" i="2"/>
  <c r="K10" i="2"/>
  <c r="B13" i="2"/>
  <c r="B12" i="4" s="1"/>
  <c r="B12" i="2"/>
  <c r="B11" i="4" s="1"/>
  <c r="B11" i="2"/>
  <c r="B10" i="4" s="1"/>
  <c r="B10" i="2"/>
  <c r="B9" i="4" s="1"/>
  <c r="B9" i="2"/>
  <c r="B8" i="4" s="1"/>
  <c r="B8" i="2"/>
  <c r="B7" i="4" s="1"/>
  <c r="B7" i="2"/>
  <c r="B6" i="4" s="1"/>
  <c r="B6" i="2"/>
  <c r="B5" i="4" s="1"/>
  <c r="B5" i="2"/>
  <c r="B4" i="4" s="1"/>
  <c r="B4" i="2"/>
  <c r="B3" i="4" s="1"/>
  <c r="B3" i="2"/>
  <c r="B2" i="4" s="1"/>
  <c r="M13" i="2"/>
  <c r="M5" i="2"/>
  <c r="O8" i="2"/>
  <c r="D22" i="4"/>
  <c r="D6" i="4"/>
  <c r="D2" i="4"/>
  <c r="I3" i="2"/>
  <c r="I25" i="2"/>
  <c r="I17" i="2"/>
  <c r="I13" i="2"/>
  <c r="I5" i="2"/>
  <c r="I20" i="2"/>
  <c r="I12" i="2"/>
  <c r="I4" i="2"/>
  <c r="I23" i="2"/>
  <c r="I19" i="2"/>
  <c r="Q19" i="2" s="1"/>
  <c r="I15" i="2"/>
  <c r="Q15" i="2" s="1"/>
  <c r="I11" i="2"/>
  <c r="Q11" i="2" s="1"/>
  <c r="I7" i="2"/>
  <c r="I21" i="2"/>
  <c r="Q21" i="2" s="1"/>
  <c r="I9" i="2"/>
  <c r="I24" i="2"/>
  <c r="I16" i="2"/>
  <c r="I8" i="2"/>
  <c r="I26" i="2"/>
  <c r="I22" i="2"/>
  <c r="Q22" i="2" s="1"/>
  <c r="I18" i="2"/>
  <c r="Q18" i="2" s="1"/>
  <c r="I14" i="2"/>
  <c r="I10" i="2"/>
  <c r="I6" i="2"/>
  <c r="Q16" i="2" l="1"/>
  <c r="Q23" i="2"/>
  <c r="Q3" i="2"/>
  <c r="J17" i="4"/>
  <c r="K27" i="4"/>
  <c r="C19" i="5"/>
  <c r="C18" i="5"/>
  <c r="J28" i="4"/>
  <c r="Q17" i="2"/>
  <c r="J27" i="4"/>
  <c r="Q26" i="2"/>
  <c r="J7" i="4"/>
  <c r="J14" i="4"/>
  <c r="J2" i="4"/>
  <c r="J15" i="4"/>
  <c r="J8" i="4"/>
  <c r="J9" i="4"/>
  <c r="J11" i="4"/>
  <c r="J4" i="4"/>
  <c r="J6" i="4"/>
  <c r="J18" i="4"/>
  <c r="J26" i="4"/>
  <c r="J22" i="4"/>
  <c r="J3" i="4"/>
  <c r="J12" i="4"/>
  <c r="J5" i="4"/>
  <c r="J10" i="4"/>
  <c r="Q10" i="2"/>
  <c r="Q9" i="2"/>
  <c r="Q12" i="2"/>
  <c r="K7" i="4"/>
  <c r="K9" i="4"/>
  <c r="K14" i="4"/>
  <c r="Q20" i="2"/>
  <c r="Q25" i="2"/>
  <c r="K11" i="4"/>
  <c r="K13" i="4"/>
  <c r="K18" i="4"/>
  <c r="K8" i="4"/>
  <c r="K3" i="4"/>
  <c r="K12" i="4"/>
  <c r="K5" i="4"/>
  <c r="Q8" i="2"/>
  <c r="Q7" i="2"/>
  <c r="Q14" i="2"/>
  <c r="Q5" i="2"/>
  <c r="Q6" i="2"/>
  <c r="Q24" i="2"/>
  <c r="Q4" i="2"/>
  <c r="Q13" i="2"/>
  <c r="Q30" i="2"/>
  <c r="D19" i="5"/>
  <c r="F19" i="5" s="1"/>
  <c r="K29" i="4"/>
  <c r="K10" i="4"/>
  <c r="C7" i="5"/>
  <c r="K21" i="4"/>
  <c r="C14" i="5"/>
  <c r="C12" i="5"/>
  <c r="K6" i="4"/>
  <c r="C4" i="5"/>
  <c r="K22" i="4"/>
  <c r="C15" i="5"/>
  <c r="K17" i="4"/>
  <c r="B13" i="5"/>
  <c r="B10" i="5"/>
  <c r="D11" i="5" s="1"/>
  <c r="B11" i="5"/>
  <c r="K15" i="4"/>
  <c r="C10" i="5"/>
  <c r="K16" i="4"/>
  <c r="C11" i="5"/>
  <c r="K19" i="4"/>
  <c r="C13" i="5"/>
  <c r="K4" i="4"/>
  <c r="C3" i="5"/>
  <c r="K20" i="4"/>
  <c r="B14" i="5"/>
  <c r="D15" i="5" s="1"/>
  <c r="B15" i="5"/>
  <c r="K25" i="4"/>
  <c r="C17" i="5"/>
  <c r="K23" i="4"/>
  <c r="B16" i="5"/>
  <c r="D16" i="5" s="1"/>
  <c r="B17" i="5"/>
  <c r="D18" i="5" s="1"/>
  <c r="F18" i="5" s="1"/>
  <c r="K24" i="4"/>
  <c r="C16" i="5"/>
  <c r="B12" i="5"/>
  <c r="D13" i="5" s="1"/>
  <c r="C8" i="5"/>
  <c r="B7" i="5"/>
  <c r="B6" i="5"/>
  <c r="D7" i="5" s="1"/>
  <c r="K2" i="4"/>
  <c r="B3" i="5"/>
  <c r="B2" i="5"/>
  <c r="D2" i="5" s="1"/>
  <c r="C6" i="5"/>
  <c r="C9" i="5"/>
  <c r="B4" i="5"/>
  <c r="D4" i="5" s="1"/>
  <c r="B8" i="5"/>
  <c r="D9" i="5" s="1"/>
  <c r="B5" i="5"/>
  <c r="B9" i="5"/>
  <c r="C2" i="5"/>
  <c r="C5" i="5"/>
  <c r="D3" i="5" l="1"/>
  <c r="F7" i="5"/>
  <c r="D6" i="5"/>
  <c r="D10" i="5"/>
  <c r="F10" i="5" s="1"/>
  <c r="D14" i="5"/>
  <c r="F14" i="5" s="1"/>
  <c r="F16" i="5"/>
  <c r="D17" i="5"/>
  <c r="F17" i="5" s="1"/>
  <c r="F13" i="5"/>
  <c r="F11" i="5"/>
  <c r="D12" i="5"/>
  <c r="F12" i="5" s="1"/>
  <c r="D8" i="5"/>
  <c r="F8" i="5" s="1"/>
  <c r="F15" i="5"/>
  <c r="F4" i="5"/>
  <c r="F3" i="5"/>
  <c r="F2" i="5"/>
  <c r="F6" i="5"/>
  <c r="D5" i="5"/>
  <c r="F5" i="5" s="1"/>
  <c r="F9" i="5"/>
</calcChain>
</file>

<file path=xl/sharedStrings.xml><?xml version="1.0" encoding="utf-8"?>
<sst xmlns="http://schemas.openxmlformats.org/spreadsheetml/2006/main" count="769" uniqueCount="136">
  <si>
    <t>yjl217</t>
  </si>
  <si>
    <t>WT</t>
  </si>
  <si>
    <t>yjl218</t>
  </si>
  <si>
    <t>yjl219</t>
  </si>
  <si>
    <t>yjl220</t>
  </si>
  <si>
    <t>yjl221</t>
  </si>
  <si>
    <t>yjl222</t>
  </si>
  <si>
    <t>yjl223</t>
  </si>
  <si>
    <t>yjl224</t>
  </si>
  <si>
    <t>yjl225</t>
  </si>
  <si>
    <t>yjl226</t>
  </si>
  <si>
    <t>yjl227</t>
  </si>
  <si>
    <t>yjl228</t>
  </si>
  <si>
    <t>yjl229</t>
  </si>
  <si>
    <t>KO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</si>
  <si>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</si>
  <si>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</si>
  <si>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</si>
  <si>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</si>
  <si>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</si>
  <si>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</si>
  <si>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</si>
  <si>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</si>
  <si>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</si>
  <si>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</si>
  <si>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</si>
  <si>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yjl255</t>
  </si>
  <si>
    <t>yjl256</t>
  </si>
  <si>
    <t>yjl257</t>
  </si>
  <si>
    <t>yjl258</t>
  </si>
  <si>
    <t>yjl259</t>
  </si>
  <si>
    <t>yjl260</t>
  </si>
  <si>
    <t>yjl261</t>
  </si>
  <si>
    <t>yjl262</t>
  </si>
  <si>
    <t>yjl263</t>
  </si>
  <si>
    <t>yjl264</t>
  </si>
  <si>
    <t>yjl265</t>
  </si>
  <si>
    <t>yjl266</t>
  </si>
  <si>
    <t>yjl267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</si>
  <si>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</si>
  <si>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</si>
  <si>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</si>
  <si>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</si>
  <si>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</si>
  <si>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</si>
  <si>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</si>
  <si>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</si>
  <si>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</si>
  <si>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</si>
  <si>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</si>
  <si>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</si>
  <si>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</si>
  <si>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</si>
  <si>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</si>
  <si>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</si>
  <si>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</si>
  <si>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</si>
  <si>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</si>
  <si>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</si>
  <si>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</si>
  <si>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</si>
  <si>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</si>
  <si>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</si>
  <si>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</si>
  <si>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</si>
  <si>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</si>
  <si>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</si>
  <si>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</si>
  <si>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</si>
  <si>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</si>
  <si>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</si>
  <si>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</si>
  <si>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</si>
  <si>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</si>
  <si>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2DSB</t>
  </si>
  <si>
    <t>sense</t>
  </si>
  <si>
    <t>branch</t>
  </si>
  <si>
    <t>cmv</t>
  </si>
  <si>
    <t>sgA</t>
  </si>
  <si>
    <t>sgB</t>
  </si>
  <si>
    <t>library</t>
  </si>
  <si>
    <t>cell_line</t>
  </si>
  <si>
    <t>dsb</t>
  </si>
  <si>
    <t>treatment</t>
  </si>
  <si>
    <t>strand</t>
  </si>
  <si>
    <t>R1</t>
  </si>
  <si>
    <t>R2</t>
  </si>
  <si>
    <t>file_out</t>
  </si>
  <si>
    <t>ref_file</t>
  </si>
  <si>
    <t>ref</t>
  </si>
  <si>
    <t>dir</t>
  </si>
  <si>
    <t>libraries_1</t>
  </si>
  <si>
    <t>libraries_2</t>
  </si>
  <si>
    <t>libraries_3</t>
  </si>
  <si>
    <t>libraries_4</t>
  </si>
  <si>
    <t>total_reads</t>
  </si>
  <si>
    <t>input_1</t>
  </si>
  <si>
    <t>total_reads_1</t>
  </si>
  <si>
    <t>input_2</t>
  </si>
  <si>
    <t>total_reads_2</t>
  </si>
  <si>
    <t>input_3</t>
  </si>
  <si>
    <t>total_reads_3</t>
  </si>
  <si>
    <t>input_4</t>
  </si>
  <si>
    <t>total_reads_4</t>
  </si>
  <si>
    <t>dsb_pos</t>
  </si>
  <si>
    <t>dsb_type</t>
  </si>
  <si>
    <t>hguide</t>
  </si>
  <si>
    <t>cell</t>
  </si>
  <si>
    <t>libraries_5</t>
  </si>
  <si>
    <t>subst_type</t>
  </si>
  <si>
    <t>without</t>
  </si>
  <si>
    <t>command_main_data</t>
  </si>
  <si>
    <t>command_graph_data</t>
  </si>
  <si>
    <t>dir_1</t>
  </si>
  <si>
    <t>dir_2</t>
  </si>
  <si>
    <t>dir_out</t>
  </si>
  <si>
    <t>index</t>
  </si>
  <si>
    <t>sgCD</t>
  </si>
  <si>
    <t>antisense</t>
  </si>
  <si>
    <t>splicing</t>
  </si>
  <si>
    <t>yjl89</t>
  </si>
  <si>
    <t>yjl90</t>
  </si>
  <si>
    <t>yjl91</t>
  </si>
  <si>
    <t>yjl92</t>
  </si>
  <si>
    <t>yjl93</t>
  </si>
  <si>
    <t>yjl94</t>
  </si>
  <si>
    <t>yjl95</t>
  </si>
  <si>
    <t>yjl96</t>
  </si>
  <si>
    <t>1DSB</t>
  </si>
  <si>
    <t>2DSBanti</t>
  </si>
  <si>
    <t>sgAB</t>
  </si>
  <si>
    <t>min_length</t>
  </si>
  <si>
    <t>file_in</t>
  </si>
  <si>
    <t>command_filter_nhej</t>
  </si>
  <si>
    <t>command_main_data_combined</t>
  </si>
  <si>
    <t>command_combine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</si>
</sst>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9707-88BE-44BB-B759-1CA0FE147BD8}">
  <dimension ref="A1:A5"/>
  <sheetViews>
    <sheetView workbookViewId="0">
      <selection activeCell="B4" sqref="B4"/>
    </sheetView>
  </sheetViews>
  <sheetFormatPr defaultRowHeight="15" x14ac:dyDescent="0.25"/>
  <cols>
    <col min="1" max="1" width="32.5703125" customWidth="1"/>
    <col min="2" max="2" width="18.5703125" customWidth="1"/>
  </cols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EACD-27DC-4973-8E3A-9162F610D9C4}">
  <dimension ref="A1:M113"/>
  <sheetViews>
    <sheetView topLeftCell="B100" workbookViewId="0">
      <selection activeCell="M2" sqref="M2:M113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8.85546875" bestFit="1" customWidth="1"/>
    <col min="4" max="4" width="7.140625" bestFit="1" customWidth="1"/>
    <col min="5" max="5" width="10" bestFit="1" customWidth="1"/>
    <col min="6" max="6" width="6.5703125" bestFit="1" customWidth="1"/>
    <col min="7" max="7" width="8.28515625" bestFit="1" customWidth="1"/>
    <col min="8" max="8" width="23.5703125" bestFit="1" customWidth="1"/>
    <col min="9" max="9" width="27.5703125" bestFit="1" customWidth="1"/>
    <col min="10" max="10" width="24.28515625" bestFit="1" customWidth="1"/>
    <col min="11" max="11" width="11" bestFit="1" customWidth="1"/>
    <col min="12" max="12" width="11" customWidth="1"/>
  </cols>
  <sheetData>
    <row r="1" spans="1:13" x14ac:dyDescent="0.25">
      <c r="A1" s="1" t="s">
        <v>80</v>
      </c>
      <c r="B1" s="1" t="s">
        <v>81</v>
      </c>
      <c r="C1" s="1" t="s">
        <v>82</v>
      </c>
      <c r="D1" s="1" t="s">
        <v>106</v>
      </c>
      <c r="E1" s="1" t="s">
        <v>83</v>
      </c>
      <c r="F1" s="1" t="s">
        <v>84</v>
      </c>
      <c r="G1" s="1" t="s">
        <v>104</v>
      </c>
      <c r="H1" s="1" t="s">
        <v>132</v>
      </c>
      <c r="I1" s="1" t="s">
        <v>87</v>
      </c>
      <c r="J1" s="1" t="s">
        <v>88</v>
      </c>
      <c r="K1" s="1" t="s">
        <v>95</v>
      </c>
      <c r="L1" s="1" t="s">
        <v>131</v>
      </c>
      <c r="M1" s="1" t="s">
        <v>133</v>
      </c>
    </row>
    <row r="2" spans="1:13" x14ac:dyDescent="0.25">
      <c r="A2" t="s">
        <v>0</v>
      </c>
      <c r="B2" t="s">
        <v>1</v>
      </c>
      <c r="C2" t="s">
        <v>74</v>
      </c>
      <c r="D2" t="s">
        <v>130</v>
      </c>
      <c r="E2" t="s">
        <v>75</v>
      </c>
      <c r="F2" t="s">
        <v>85</v>
      </c>
      <c r="G2">
        <v>67</v>
      </c>
      <c r="H2" t="str">
        <f>_xlfn.CONCAT(A2, IF(C2 = "2DSBanti", "_anti", ""), "_",F2,"_", IF(LEFT(C2, 1)="2","2DSBs", D2), ".sam")</f>
        <v>yjl217_R1_2DSBs.sam</v>
      </c>
      <c r="I2" t="str">
        <f t="shared" ref="I2:I33" si="0">_xlfn.CONCAT(A2, "_", B2, "_", D2, "_", F2, "_", E2)</f>
        <v>yjl217_WT_sgAB_R1_sense</v>
      </c>
      <c r="J2" t="str">
        <f>_xlfn.CONCAT(C2,"_", F2,"_", E2, ".fa")</f>
        <v>2DSB_R1_sense.fa</v>
      </c>
      <c r="K2">
        <v>96</v>
      </c>
      <c r="L2">
        <f>IF(LEFT(C2, 1) = "2", 50, 130)</f>
        <v>50</v>
      </c>
      <c r="M2" t="str">
        <f>_xlfn.CONCAT("python 1_process_nhej/filter_nhej.py", " -sam ", dirs!$A$1, "/", H2, " -ref ref_seq/", J2, " -o ", dirs!$A$2, "/", I2, ".tsv", " --min_length ", L2, " -dsb ", G2, " --quiet")</f>
        <v>python 1_process_nhej/filter_nhej.py -sam libraries_1/yjl217_R1_2DSBs.sam -ref ref_seq/2DSB_R1_sense.fa -o libraries_2/yjl217_WT_sgAB_R1_sense.tsv --min_length 50 -dsb 67 --quiet</v>
      </c>
    </row>
    <row r="3" spans="1:13" x14ac:dyDescent="0.25">
      <c r="A3" t="s">
        <v>2</v>
      </c>
      <c r="B3" t="s">
        <v>1</v>
      </c>
      <c r="C3" t="s">
        <v>74</v>
      </c>
      <c r="D3" t="s">
        <v>130</v>
      </c>
      <c r="E3" t="s">
        <v>75</v>
      </c>
      <c r="F3" t="s">
        <v>85</v>
      </c>
      <c r="G3">
        <v>67</v>
      </c>
      <c r="H3" t="str">
        <f t="shared" ref="H3:H66" si="1">_xlfn.CONCAT(A3, IF(C3 = "2DSBanti", "_anti", ""), "_",F3,"_", IF(LEFT(C3, 1)="2","2DSBs", D3), ".sam")</f>
        <v>yjl218_R1_2DSBs.sam</v>
      </c>
      <c r="I3" t="str">
        <f t="shared" si="0"/>
        <v>yjl218_WT_sgAB_R1_sense</v>
      </c>
      <c r="J3" t="str">
        <f t="shared" ref="J3:J66" si="2">_xlfn.CONCAT(C3,"_", F3,"_", E3, ".fa")</f>
        <v>2DSB_R1_sense.fa</v>
      </c>
      <c r="K3">
        <v>97</v>
      </c>
      <c r="L3">
        <f t="shared" ref="L3:L66" si="3">IF(LEFT(C3, 1) = "2", 50, 130)</f>
        <v>50</v>
      </c>
      <c r="M3" t="str">
        <f>_xlfn.CONCAT("python 1_process_nhej/filter_nhej.py", " -sam ", dirs!$A$1, "/", H3, " -ref ref_seq/", J3, " -o ", dirs!$A$2, "/", I3, ".tsv", " --min_length ", L3, " -dsb ", G3, " --quiet")</f>
        <v>python 1_process_nhej/filter_nhej.py -sam libraries_1/yjl218_R1_2DSBs.sam -ref ref_seq/2DSB_R1_sense.fa -o libraries_2/yjl218_WT_sgAB_R1_sense.tsv --min_length 50 -dsb 67 --quiet</v>
      </c>
    </row>
    <row r="4" spans="1:13" x14ac:dyDescent="0.25">
      <c r="A4" t="s">
        <v>3</v>
      </c>
      <c r="B4" t="s">
        <v>1</v>
      </c>
      <c r="C4" t="s">
        <v>74</v>
      </c>
      <c r="D4" t="s">
        <v>130</v>
      </c>
      <c r="E4" t="s">
        <v>75</v>
      </c>
      <c r="F4" t="s">
        <v>85</v>
      </c>
      <c r="G4">
        <v>67</v>
      </c>
      <c r="H4" t="str">
        <f t="shared" si="1"/>
        <v>yjl219_R1_2DSBs.sam</v>
      </c>
      <c r="I4" t="str">
        <f t="shared" si="0"/>
        <v>yjl219_WT_sgAB_R1_sense</v>
      </c>
      <c r="J4" t="str">
        <f t="shared" si="2"/>
        <v>2DSB_R1_sense.fa</v>
      </c>
      <c r="K4">
        <v>98</v>
      </c>
      <c r="L4">
        <f t="shared" si="3"/>
        <v>50</v>
      </c>
      <c r="M4" t="str">
        <f>_xlfn.CONCAT("python 1_process_nhej/filter_nhej.py", " -sam ", dirs!$A$1, "/", H4, " -ref ref_seq/", J4, " -o ", dirs!$A$2, "/", I4, ".tsv", " --min_length ", L4, " -dsb ", G4, " --quiet")</f>
        <v>python 1_process_nhej/filter_nhej.py -sam libraries_1/yjl219_R1_2DSBs.sam -ref ref_seq/2DSB_R1_sense.fa -o libraries_2/yjl219_WT_sgAB_R1_sense.tsv --min_length 50 -dsb 67 --quiet</v>
      </c>
    </row>
    <row r="5" spans="1:13" x14ac:dyDescent="0.25">
      <c r="A5" t="s">
        <v>4</v>
      </c>
      <c r="B5" t="s">
        <v>1</v>
      </c>
      <c r="C5" t="s">
        <v>74</v>
      </c>
      <c r="D5" t="s">
        <v>130</v>
      </c>
      <c r="E5" t="s">
        <v>75</v>
      </c>
      <c r="F5" t="s">
        <v>85</v>
      </c>
      <c r="G5">
        <v>67</v>
      </c>
      <c r="H5" t="str">
        <f t="shared" si="1"/>
        <v>yjl220_R1_2DSBs.sam</v>
      </c>
      <c r="I5" t="str">
        <f t="shared" si="0"/>
        <v>yjl220_WT_sgAB_R1_sense</v>
      </c>
      <c r="J5" t="str">
        <f t="shared" si="2"/>
        <v>2DSB_R1_sense.fa</v>
      </c>
      <c r="K5">
        <v>99</v>
      </c>
      <c r="L5">
        <f t="shared" si="3"/>
        <v>50</v>
      </c>
      <c r="M5" t="str">
        <f>_xlfn.CONCAT("python 1_process_nhej/filter_nhej.py", " -sam ", dirs!$A$1, "/", H5, " -ref ref_seq/", J5, " -o ", dirs!$A$2, "/", I5, ".tsv", " --min_length ", L5, " -dsb ", G5, " --quiet")</f>
        <v>python 1_process_nhej/filter_nhej.py -sam libraries_1/yjl220_R1_2DSBs.sam -ref ref_seq/2DSB_R1_sense.fa -o libraries_2/yjl220_WT_sgAB_R1_sense.tsv --min_length 50 -dsb 67 --quiet</v>
      </c>
    </row>
    <row r="6" spans="1:13" x14ac:dyDescent="0.25">
      <c r="A6" t="s">
        <v>5</v>
      </c>
      <c r="B6" t="s">
        <v>1</v>
      </c>
      <c r="C6" t="s">
        <v>74</v>
      </c>
      <c r="D6" t="s">
        <v>130</v>
      </c>
      <c r="E6" t="s">
        <v>76</v>
      </c>
      <c r="F6" t="s">
        <v>85</v>
      </c>
      <c r="G6">
        <v>67</v>
      </c>
      <c r="H6" t="str">
        <f t="shared" si="1"/>
        <v>yjl221_R1_2DSBs.sam</v>
      </c>
      <c r="I6" t="str">
        <f t="shared" si="0"/>
        <v>yjl221_WT_sgAB_R1_branch</v>
      </c>
      <c r="J6" t="str">
        <f t="shared" si="2"/>
        <v>2DSB_R1_branch.fa</v>
      </c>
      <c r="K6">
        <v>96</v>
      </c>
      <c r="L6">
        <f t="shared" si="3"/>
        <v>50</v>
      </c>
      <c r="M6" t="str">
        <f>_xlfn.CONCAT("python 1_process_nhej/filter_nhej.py", " -sam ", dirs!$A$1, "/", H6, " -ref ref_seq/", J6, " -o ", dirs!$A$2, "/", I6, ".tsv", " --min_length ", L6, " -dsb ", G6, " --quiet")</f>
        <v>python 1_process_nhej/filter_nhej.py -sam libraries_1/yjl221_R1_2DSBs.sam -ref ref_seq/2DSB_R1_branch.fa -o libraries_2/yjl221_WT_sgAB_R1_branch.tsv --min_length 50 -dsb 67 --quiet</v>
      </c>
    </row>
    <row r="7" spans="1:13" x14ac:dyDescent="0.25">
      <c r="A7" t="s">
        <v>6</v>
      </c>
      <c r="B7" t="s">
        <v>1</v>
      </c>
      <c r="C7" t="s">
        <v>74</v>
      </c>
      <c r="D7" t="s">
        <v>130</v>
      </c>
      <c r="E7" t="s">
        <v>76</v>
      </c>
      <c r="F7" t="s">
        <v>85</v>
      </c>
      <c r="G7">
        <v>67</v>
      </c>
      <c r="H7" t="str">
        <f t="shared" si="1"/>
        <v>yjl222_R1_2DSBs.sam</v>
      </c>
      <c r="I7" t="str">
        <f t="shared" si="0"/>
        <v>yjl222_WT_sgAB_R1_branch</v>
      </c>
      <c r="J7" t="str">
        <f t="shared" si="2"/>
        <v>2DSB_R1_branch.fa</v>
      </c>
      <c r="K7">
        <v>97</v>
      </c>
      <c r="L7">
        <f t="shared" si="3"/>
        <v>50</v>
      </c>
      <c r="M7" t="str">
        <f>_xlfn.CONCAT("python 1_process_nhej/filter_nhej.py", " -sam ", dirs!$A$1, "/", H7, " -ref ref_seq/", J7, " -o ", dirs!$A$2, "/", I7, ".tsv", " --min_length ", L7, " -dsb ", G7, " --quiet")</f>
        <v>python 1_process_nhej/filter_nhej.py -sam libraries_1/yjl222_R1_2DSBs.sam -ref ref_seq/2DSB_R1_branch.fa -o libraries_2/yjl222_WT_sgAB_R1_branch.tsv --min_length 50 -dsb 67 --quiet</v>
      </c>
    </row>
    <row r="8" spans="1:13" x14ac:dyDescent="0.25">
      <c r="A8" t="s">
        <v>7</v>
      </c>
      <c r="B8" t="s">
        <v>1</v>
      </c>
      <c r="C8" t="s">
        <v>74</v>
      </c>
      <c r="D8" t="s">
        <v>130</v>
      </c>
      <c r="E8" t="s">
        <v>76</v>
      </c>
      <c r="F8" t="s">
        <v>85</v>
      </c>
      <c r="G8">
        <v>67</v>
      </c>
      <c r="H8" t="str">
        <f t="shared" si="1"/>
        <v>yjl223_R1_2DSBs.sam</v>
      </c>
      <c r="I8" t="str">
        <f t="shared" si="0"/>
        <v>yjl223_WT_sgAB_R1_branch</v>
      </c>
      <c r="J8" t="str">
        <f t="shared" si="2"/>
        <v>2DSB_R1_branch.fa</v>
      </c>
      <c r="K8">
        <v>98</v>
      </c>
      <c r="L8">
        <f t="shared" si="3"/>
        <v>50</v>
      </c>
      <c r="M8" t="str">
        <f>_xlfn.CONCAT("python 1_process_nhej/filter_nhej.py", " -sam ", dirs!$A$1, "/", H8, " -ref ref_seq/", J8, " -o ", dirs!$A$2, "/", I8, ".tsv", " --min_length ", L8, " -dsb ", G8, " --quiet")</f>
        <v>python 1_process_nhej/filter_nhej.py -sam libraries_1/yjl223_R1_2DSBs.sam -ref ref_seq/2DSB_R1_branch.fa -o libraries_2/yjl223_WT_sgAB_R1_branch.tsv --min_length 50 -dsb 67 --quiet</v>
      </c>
    </row>
    <row r="9" spans="1:13" x14ac:dyDescent="0.25">
      <c r="A9" t="s">
        <v>8</v>
      </c>
      <c r="B9" t="s">
        <v>1</v>
      </c>
      <c r="C9" t="s">
        <v>74</v>
      </c>
      <c r="D9" t="s">
        <v>130</v>
      </c>
      <c r="E9" t="s">
        <v>76</v>
      </c>
      <c r="F9" t="s">
        <v>85</v>
      </c>
      <c r="G9">
        <v>67</v>
      </c>
      <c r="H9" t="str">
        <f t="shared" si="1"/>
        <v>yjl224_R1_2DSBs.sam</v>
      </c>
      <c r="I9" t="str">
        <f t="shared" si="0"/>
        <v>yjl224_WT_sgAB_R1_branch</v>
      </c>
      <c r="J9" t="str">
        <f t="shared" si="2"/>
        <v>2DSB_R1_branch.fa</v>
      </c>
      <c r="K9">
        <v>99</v>
      </c>
      <c r="L9">
        <f t="shared" si="3"/>
        <v>50</v>
      </c>
      <c r="M9" t="str">
        <f>_xlfn.CONCAT("python 1_process_nhej/filter_nhej.py", " -sam ", dirs!$A$1, "/", H9, " -ref ref_seq/", J9, " -o ", dirs!$A$2, "/", I9, ".tsv", " --min_length ", L9, " -dsb ", G9, " --quiet")</f>
        <v>python 1_process_nhej/filter_nhej.py -sam libraries_1/yjl224_R1_2DSBs.sam -ref ref_seq/2DSB_R1_branch.fa -o libraries_2/yjl224_WT_sgAB_R1_branch.tsv --min_length 50 -dsb 67 --quiet</v>
      </c>
    </row>
    <row r="10" spans="1:13" x14ac:dyDescent="0.25">
      <c r="A10" t="s">
        <v>9</v>
      </c>
      <c r="B10" t="s">
        <v>1</v>
      </c>
      <c r="C10" t="s">
        <v>74</v>
      </c>
      <c r="D10" t="s">
        <v>130</v>
      </c>
      <c r="E10" t="s">
        <v>77</v>
      </c>
      <c r="F10" t="s">
        <v>85</v>
      </c>
      <c r="G10">
        <v>67</v>
      </c>
      <c r="H10" t="str">
        <f t="shared" si="1"/>
        <v>yjl225_R1_2DSBs.sam</v>
      </c>
      <c r="I10" t="str">
        <f t="shared" si="0"/>
        <v>yjl225_WT_sgAB_R1_cmv</v>
      </c>
      <c r="J10" t="str">
        <f t="shared" si="2"/>
        <v>2DSB_R1_cmv.fa</v>
      </c>
      <c r="K10">
        <v>96</v>
      </c>
      <c r="L10">
        <f t="shared" si="3"/>
        <v>50</v>
      </c>
      <c r="M10" t="str">
        <f>_xlfn.CONCAT("python 1_process_nhej/filter_nhej.py", " -sam ", dirs!$A$1, "/", H10, " -ref ref_seq/", J10, " -o ", dirs!$A$2, "/", I10, ".tsv", " --min_length ", L10, " -dsb ", G10, " --quiet")</f>
        <v>python 1_process_nhej/filter_nhej.py -sam libraries_1/yjl225_R1_2DSBs.sam -ref ref_seq/2DSB_R1_cmv.fa -o libraries_2/yjl225_WT_sgAB_R1_cmv.tsv --min_length 50 -dsb 67 --quiet</v>
      </c>
    </row>
    <row r="11" spans="1:13" x14ac:dyDescent="0.25">
      <c r="A11" t="s">
        <v>10</v>
      </c>
      <c r="B11" t="s">
        <v>1</v>
      </c>
      <c r="C11" t="s">
        <v>74</v>
      </c>
      <c r="D11" t="s">
        <v>130</v>
      </c>
      <c r="E11" t="s">
        <v>77</v>
      </c>
      <c r="F11" t="s">
        <v>85</v>
      </c>
      <c r="G11">
        <v>67</v>
      </c>
      <c r="H11" t="str">
        <f t="shared" si="1"/>
        <v>yjl226_R1_2DSBs.sam</v>
      </c>
      <c r="I11" t="str">
        <f t="shared" si="0"/>
        <v>yjl226_WT_sgAB_R1_cmv</v>
      </c>
      <c r="J11" t="str">
        <f t="shared" si="2"/>
        <v>2DSB_R1_cmv.fa</v>
      </c>
      <c r="K11">
        <v>97</v>
      </c>
      <c r="L11">
        <f t="shared" si="3"/>
        <v>50</v>
      </c>
      <c r="M11" t="str">
        <f>_xlfn.CONCAT("python 1_process_nhej/filter_nhej.py", " -sam ", dirs!$A$1, "/", H11, " -ref ref_seq/", J11, " -o ", dirs!$A$2, "/", I11, ".tsv", " --min_length ", L11, " -dsb ", G11, " --quiet")</f>
        <v>python 1_process_nhej/filter_nhej.py -sam libraries_1/yjl226_R1_2DSBs.sam -ref ref_seq/2DSB_R1_cmv.fa -o libraries_2/yjl226_WT_sgAB_R1_cmv.tsv --min_length 50 -dsb 67 --quiet</v>
      </c>
    </row>
    <row r="12" spans="1:13" x14ac:dyDescent="0.25">
      <c r="A12" t="s">
        <v>11</v>
      </c>
      <c r="B12" t="s">
        <v>1</v>
      </c>
      <c r="C12" t="s">
        <v>74</v>
      </c>
      <c r="D12" t="s">
        <v>130</v>
      </c>
      <c r="E12" t="s">
        <v>77</v>
      </c>
      <c r="F12" t="s">
        <v>85</v>
      </c>
      <c r="G12">
        <v>67</v>
      </c>
      <c r="H12" t="str">
        <f t="shared" si="1"/>
        <v>yjl227_R1_2DSBs.sam</v>
      </c>
      <c r="I12" t="str">
        <f t="shared" si="0"/>
        <v>yjl227_WT_sgAB_R1_cmv</v>
      </c>
      <c r="J12" t="str">
        <f t="shared" si="2"/>
        <v>2DSB_R1_cmv.fa</v>
      </c>
      <c r="K12">
        <v>98</v>
      </c>
      <c r="L12">
        <f t="shared" si="3"/>
        <v>50</v>
      </c>
      <c r="M12" t="str">
        <f>_xlfn.CONCAT("python 1_process_nhej/filter_nhej.py", " -sam ", dirs!$A$1, "/", H12, " -ref ref_seq/", J12, " -o ", dirs!$A$2, "/", I12, ".tsv", " --min_length ", L12, " -dsb ", G12, " --quiet")</f>
        <v>python 1_process_nhej/filter_nhej.py -sam libraries_1/yjl227_R1_2DSBs.sam -ref ref_seq/2DSB_R1_cmv.fa -o libraries_2/yjl227_WT_sgAB_R1_cmv.tsv --min_length 50 -dsb 67 --quiet</v>
      </c>
    </row>
    <row r="13" spans="1:13" x14ac:dyDescent="0.25">
      <c r="A13" t="s">
        <v>12</v>
      </c>
      <c r="B13" t="s">
        <v>1</v>
      </c>
      <c r="C13" t="s">
        <v>74</v>
      </c>
      <c r="D13" t="s">
        <v>130</v>
      </c>
      <c r="E13" t="s">
        <v>77</v>
      </c>
      <c r="F13" t="s">
        <v>85</v>
      </c>
      <c r="G13">
        <v>67</v>
      </c>
      <c r="H13" t="str">
        <f t="shared" si="1"/>
        <v>yjl228_R1_2DSBs.sam</v>
      </c>
      <c r="I13" t="str">
        <f t="shared" si="0"/>
        <v>yjl228_WT_sgAB_R1_cmv</v>
      </c>
      <c r="J13" t="str">
        <f t="shared" si="2"/>
        <v>2DSB_R1_cmv.fa</v>
      </c>
      <c r="K13">
        <v>99</v>
      </c>
      <c r="L13">
        <f t="shared" si="3"/>
        <v>50</v>
      </c>
      <c r="M13" t="str">
        <f>_xlfn.CONCAT("python 1_process_nhej/filter_nhej.py", " -sam ", dirs!$A$1, "/", H13, " -ref ref_seq/", J13, " -o ", dirs!$A$2, "/", I13, ".tsv", " --min_length ", L13, " -dsb ", G13, " --quiet")</f>
        <v>python 1_process_nhej/filter_nhej.py -sam libraries_1/yjl228_R1_2DSBs.sam -ref ref_seq/2DSB_R1_cmv.fa -o libraries_2/yjl228_WT_sgAB_R1_cmv.tsv --min_length 50 -dsb 67 --quiet</v>
      </c>
    </row>
    <row r="14" spans="1:13" x14ac:dyDescent="0.25">
      <c r="A14" t="s">
        <v>13</v>
      </c>
      <c r="B14" t="s">
        <v>14</v>
      </c>
      <c r="C14" t="s">
        <v>74</v>
      </c>
      <c r="D14" t="s">
        <v>130</v>
      </c>
      <c r="E14" t="s">
        <v>75</v>
      </c>
      <c r="F14" t="s">
        <v>85</v>
      </c>
      <c r="G14">
        <v>67</v>
      </c>
      <c r="H14" t="str">
        <f t="shared" si="1"/>
        <v>yjl229_R1_2DSBs.sam</v>
      </c>
      <c r="I14" t="str">
        <f t="shared" si="0"/>
        <v>yjl229_KO_sgAB_R1_sense</v>
      </c>
      <c r="J14" t="str">
        <f t="shared" si="2"/>
        <v>2DSB_R1_sense.fa</v>
      </c>
      <c r="K14">
        <v>96</v>
      </c>
      <c r="L14">
        <f t="shared" si="3"/>
        <v>50</v>
      </c>
      <c r="M14" t="str">
        <f>_xlfn.CONCAT("python 1_process_nhej/filter_nhej.py", " -sam ", dirs!$A$1, "/", H14, " -ref ref_seq/", J14, " -o ", dirs!$A$2, "/", I14, ".tsv", " --min_length ", L14, " -dsb ", G14, " --quiet")</f>
        <v>python 1_process_nhej/filter_nhej.py -sam libraries_1/yjl229_R1_2DSBs.sam -ref ref_seq/2DSB_R1_sense.fa -o libraries_2/yjl229_KO_sgAB_R1_sense.tsv --min_length 50 -dsb 67 --quiet</v>
      </c>
    </row>
    <row r="15" spans="1:13" x14ac:dyDescent="0.25">
      <c r="A15" t="s">
        <v>15</v>
      </c>
      <c r="B15" t="s">
        <v>14</v>
      </c>
      <c r="C15" t="s">
        <v>74</v>
      </c>
      <c r="D15" t="s">
        <v>130</v>
      </c>
      <c r="E15" t="s">
        <v>75</v>
      </c>
      <c r="F15" t="s">
        <v>85</v>
      </c>
      <c r="G15">
        <v>67</v>
      </c>
      <c r="H15" t="str">
        <f t="shared" si="1"/>
        <v>yjl230_R1_2DSBs.sam</v>
      </c>
      <c r="I15" t="str">
        <f t="shared" si="0"/>
        <v>yjl230_KO_sgAB_R1_sense</v>
      </c>
      <c r="J15" t="str">
        <f t="shared" si="2"/>
        <v>2DSB_R1_sense.fa</v>
      </c>
      <c r="K15">
        <v>97</v>
      </c>
      <c r="L15">
        <f t="shared" si="3"/>
        <v>50</v>
      </c>
      <c r="M15" t="str">
        <f>_xlfn.CONCAT("python 1_process_nhej/filter_nhej.py", " -sam ", dirs!$A$1, "/", H15, " -ref ref_seq/", J15, " -o ", dirs!$A$2, "/", I15, ".tsv", " --min_length ", L15, " -dsb ", G15, " --quiet")</f>
        <v>python 1_process_nhej/filter_nhej.py -sam libraries_1/yjl230_R1_2DSBs.sam -ref ref_seq/2DSB_R1_sense.fa -o libraries_2/yjl230_KO_sgAB_R1_sense.tsv --min_length 50 -dsb 67 --quiet</v>
      </c>
    </row>
    <row r="16" spans="1:13" x14ac:dyDescent="0.25">
      <c r="A16" t="s">
        <v>16</v>
      </c>
      <c r="B16" t="s">
        <v>14</v>
      </c>
      <c r="C16" t="s">
        <v>74</v>
      </c>
      <c r="D16" t="s">
        <v>130</v>
      </c>
      <c r="E16" t="s">
        <v>75</v>
      </c>
      <c r="F16" t="s">
        <v>85</v>
      </c>
      <c r="G16">
        <v>67</v>
      </c>
      <c r="H16" t="str">
        <f t="shared" si="1"/>
        <v>yjl231_R1_2DSBs.sam</v>
      </c>
      <c r="I16" t="str">
        <f t="shared" si="0"/>
        <v>yjl231_KO_sgAB_R1_sense</v>
      </c>
      <c r="J16" t="str">
        <f t="shared" si="2"/>
        <v>2DSB_R1_sense.fa</v>
      </c>
      <c r="K16">
        <v>98</v>
      </c>
      <c r="L16">
        <f t="shared" si="3"/>
        <v>50</v>
      </c>
      <c r="M16" t="str">
        <f>_xlfn.CONCAT("python 1_process_nhej/filter_nhej.py", " -sam ", dirs!$A$1, "/", H16, " -ref ref_seq/", J16, " -o ", dirs!$A$2, "/", I16, ".tsv", " --min_length ", L16, " -dsb ", G16, " --quiet")</f>
        <v>python 1_process_nhej/filter_nhej.py -sam libraries_1/yjl231_R1_2DSBs.sam -ref ref_seq/2DSB_R1_sense.fa -o libraries_2/yjl231_KO_sgAB_R1_sense.tsv --min_length 50 -dsb 67 --quiet</v>
      </c>
    </row>
    <row r="17" spans="1:13" x14ac:dyDescent="0.25">
      <c r="A17" t="s">
        <v>17</v>
      </c>
      <c r="B17" t="s">
        <v>14</v>
      </c>
      <c r="C17" t="s">
        <v>74</v>
      </c>
      <c r="D17" t="s">
        <v>130</v>
      </c>
      <c r="E17" t="s">
        <v>75</v>
      </c>
      <c r="F17" t="s">
        <v>85</v>
      </c>
      <c r="G17">
        <v>67</v>
      </c>
      <c r="H17" t="str">
        <f t="shared" si="1"/>
        <v>yjl232_R1_2DSBs.sam</v>
      </c>
      <c r="I17" t="str">
        <f t="shared" si="0"/>
        <v>yjl232_KO_sgAB_R1_sense</v>
      </c>
      <c r="J17" t="str">
        <f t="shared" si="2"/>
        <v>2DSB_R1_sense.fa</v>
      </c>
      <c r="K17">
        <v>99</v>
      </c>
      <c r="L17">
        <f t="shared" si="3"/>
        <v>50</v>
      </c>
      <c r="M17" t="str">
        <f>_xlfn.CONCAT("python 1_process_nhej/filter_nhej.py", " -sam ", dirs!$A$1, "/", H17, " -ref ref_seq/", J17, " -o ", dirs!$A$2, "/", I17, ".tsv", " --min_length ", L17, " -dsb ", G17, " --quiet")</f>
        <v>python 1_process_nhej/filter_nhej.py -sam libraries_1/yjl232_R1_2DSBs.sam -ref ref_seq/2DSB_R1_sense.fa -o libraries_2/yjl232_KO_sgAB_R1_sense.tsv --min_length 50 -dsb 67 --quiet</v>
      </c>
    </row>
    <row r="18" spans="1:13" x14ac:dyDescent="0.25">
      <c r="A18" t="s">
        <v>18</v>
      </c>
      <c r="B18" t="s">
        <v>14</v>
      </c>
      <c r="C18" t="s">
        <v>74</v>
      </c>
      <c r="D18" t="s">
        <v>130</v>
      </c>
      <c r="E18" t="s">
        <v>76</v>
      </c>
      <c r="F18" t="s">
        <v>85</v>
      </c>
      <c r="G18">
        <v>67</v>
      </c>
      <c r="H18" t="str">
        <f t="shared" si="1"/>
        <v>yjl233_R1_2DSBs.sam</v>
      </c>
      <c r="I18" t="str">
        <f t="shared" si="0"/>
        <v>yjl233_KO_sgAB_R1_branch</v>
      </c>
      <c r="J18" t="str">
        <f t="shared" si="2"/>
        <v>2DSB_R1_branch.fa</v>
      </c>
      <c r="K18">
        <v>96</v>
      </c>
      <c r="L18">
        <f t="shared" si="3"/>
        <v>50</v>
      </c>
      <c r="M18" t="str">
        <f>_xlfn.CONCAT("python 1_process_nhej/filter_nhej.py", " -sam ", dirs!$A$1, "/", H18, " -ref ref_seq/", J18, " -o ", dirs!$A$2, "/", I18, ".tsv", " --min_length ", L18, " -dsb ", G18, " --quiet")</f>
        <v>python 1_process_nhej/filter_nhej.py -sam libraries_1/yjl233_R1_2DSBs.sam -ref ref_seq/2DSB_R1_branch.fa -o libraries_2/yjl233_KO_sgAB_R1_branch.tsv --min_length 50 -dsb 67 --quiet</v>
      </c>
    </row>
    <row r="19" spans="1:13" x14ac:dyDescent="0.25">
      <c r="A19" t="s">
        <v>19</v>
      </c>
      <c r="B19" t="s">
        <v>14</v>
      </c>
      <c r="C19" t="s">
        <v>74</v>
      </c>
      <c r="D19" t="s">
        <v>130</v>
      </c>
      <c r="E19" t="s">
        <v>76</v>
      </c>
      <c r="F19" t="s">
        <v>85</v>
      </c>
      <c r="G19">
        <v>67</v>
      </c>
      <c r="H19" t="str">
        <f t="shared" si="1"/>
        <v>yjl234_R1_2DSBs.sam</v>
      </c>
      <c r="I19" t="str">
        <f t="shared" si="0"/>
        <v>yjl234_KO_sgAB_R1_branch</v>
      </c>
      <c r="J19" t="str">
        <f t="shared" si="2"/>
        <v>2DSB_R1_branch.fa</v>
      </c>
      <c r="K19">
        <v>97</v>
      </c>
      <c r="L19">
        <f t="shared" si="3"/>
        <v>50</v>
      </c>
      <c r="M19" t="str">
        <f>_xlfn.CONCAT("python 1_process_nhej/filter_nhej.py", " -sam ", dirs!$A$1, "/", H19, " -ref ref_seq/", J19, " -o ", dirs!$A$2, "/", I19, ".tsv", " --min_length ", L19, " -dsb ", G19, " --quiet")</f>
        <v>python 1_process_nhej/filter_nhej.py -sam libraries_1/yjl234_R1_2DSBs.sam -ref ref_seq/2DSB_R1_branch.fa -o libraries_2/yjl234_KO_sgAB_R1_branch.tsv --min_length 50 -dsb 67 --quiet</v>
      </c>
    </row>
    <row r="20" spans="1:13" x14ac:dyDescent="0.25">
      <c r="A20" t="s">
        <v>20</v>
      </c>
      <c r="B20" t="s">
        <v>14</v>
      </c>
      <c r="C20" t="s">
        <v>74</v>
      </c>
      <c r="D20" t="s">
        <v>130</v>
      </c>
      <c r="E20" t="s">
        <v>76</v>
      </c>
      <c r="F20" t="s">
        <v>85</v>
      </c>
      <c r="G20">
        <v>67</v>
      </c>
      <c r="H20" t="str">
        <f t="shared" si="1"/>
        <v>yjl235_R1_2DSBs.sam</v>
      </c>
      <c r="I20" t="str">
        <f t="shared" si="0"/>
        <v>yjl235_KO_sgAB_R1_branch</v>
      </c>
      <c r="J20" t="str">
        <f t="shared" si="2"/>
        <v>2DSB_R1_branch.fa</v>
      </c>
      <c r="K20">
        <v>98</v>
      </c>
      <c r="L20">
        <f t="shared" si="3"/>
        <v>50</v>
      </c>
      <c r="M20" t="str">
        <f>_xlfn.CONCAT("python 1_process_nhej/filter_nhej.py", " -sam ", dirs!$A$1, "/", H20, " -ref ref_seq/", J20, " -o ", dirs!$A$2, "/", I20, ".tsv", " --min_length ", L20, " -dsb ", G20, " --quiet")</f>
        <v>python 1_process_nhej/filter_nhej.py -sam libraries_1/yjl235_R1_2DSBs.sam -ref ref_seq/2DSB_R1_branch.fa -o libraries_2/yjl235_KO_sgAB_R1_branch.tsv --min_length 50 -dsb 67 --quiet</v>
      </c>
    </row>
    <row r="21" spans="1:13" x14ac:dyDescent="0.25">
      <c r="A21" t="s">
        <v>21</v>
      </c>
      <c r="B21" t="s">
        <v>14</v>
      </c>
      <c r="C21" t="s">
        <v>74</v>
      </c>
      <c r="D21" t="s">
        <v>130</v>
      </c>
      <c r="E21" t="s">
        <v>76</v>
      </c>
      <c r="F21" t="s">
        <v>85</v>
      </c>
      <c r="G21">
        <v>67</v>
      </c>
      <c r="H21" t="str">
        <f t="shared" si="1"/>
        <v>yjl236_R1_2DSBs.sam</v>
      </c>
      <c r="I21" t="str">
        <f t="shared" si="0"/>
        <v>yjl236_KO_sgAB_R1_branch</v>
      </c>
      <c r="J21" t="str">
        <f t="shared" si="2"/>
        <v>2DSB_R1_branch.fa</v>
      </c>
      <c r="K21">
        <v>99</v>
      </c>
      <c r="L21">
        <f t="shared" si="3"/>
        <v>50</v>
      </c>
      <c r="M21" t="str">
        <f>_xlfn.CONCAT("python 1_process_nhej/filter_nhej.py", " -sam ", dirs!$A$1, "/", H21, " -ref ref_seq/", J21, " -o ", dirs!$A$2, "/", I21, ".tsv", " --min_length ", L21, " -dsb ", G21, " --quiet")</f>
        <v>python 1_process_nhej/filter_nhej.py -sam libraries_1/yjl236_R1_2DSBs.sam -ref ref_seq/2DSB_R1_branch.fa -o libraries_2/yjl236_KO_sgAB_R1_branch.tsv --min_length 50 -dsb 67 --quiet</v>
      </c>
    </row>
    <row r="22" spans="1:13" x14ac:dyDescent="0.25">
      <c r="A22" t="s">
        <v>22</v>
      </c>
      <c r="B22" t="s">
        <v>14</v>
      </c>
      <c r="C22" t="s">
        <v>74</v>
      </c>
      <c r="D22" t="s">
        <v>130</v>
      </c>
      <c r="E22" t="s">
        <v>77</v>
      </c>
      <c r="F22" t="s">
        <v>85</v>
      </c>
      <c r="G22">
        <v>67</v>
      </c>
      <c r="H22" t="str">
        <f t="shared" si="1"/>
        <v>yjl237_R1_2DSBs.sam</v>
      </c>
      <c r="I22" t="str">
        <f t="shared" si="0"/>
        <v>yjl237_KO_sgAB_R1_cmv</v>
      </c>
      <c r="J22" t="str">
        <f t="shared" si="2"/>
        <v>2DSB_R1_cmv.fa</v>
      </c>
      <c r="K22">
        <v>96</v>
      </c>
      <c r="L22">
        <f t="shared" si="3"/>
        <v>50</v>
      </c>
      <c r="M22" t="str">
        <f>_xlfn.CONCAT("python 1_process_nhej/filter_nhej.py", " -sam ", dirs!$A$1, "/", H22, " -ref ref_seq/", J22, " -o ", dirs!$A$2, "/", I22, ".tsv", " --min_length ", L22, " -dsb ", G22, " --quiet")</f>
        <v>python 1_process_nhej/filter_nhej.py -sam libraries_1/yjl237_R1_2DSBs.sam -ref ref_seq/2DSB_R1_cmv.fa -o libraries_2/yjl237_KO_sgAB_R1_cmv.tsv --min_length 50 -dsb 67 --quiet</v>
      </c>
    </row>
    <row r="23" spans="1:13" x14ac:dyDescent="0.25">
      <c r="A23" t="s">
        <v>23</v>
      </c>
      <c r="B23" t="s">
        <v>14</v>
      </c>
      <c r="C23" t="s">
        <v>74</v>
      </c>
      <c r="D23" t="s">
        <v>130</v>
      </c>
      <c r="E23" t="s">
        <v>77</v>
      </c>
      <c r="F23" t="s">
        <v>85</v>
      </c>
      <c r="G23">
        <v>67</v>
      </c>
      <c r="H23" t="str">
        <f t="shared" si="1"/>
        <v>yjl238_R1_2DSBs.sam</v>
      </c>
      <c r="I23" t="str">
        <f t="shared" si="0"/>
        <v>yjl238_KO_sgAB_R1_cmv</v>
      </c>
      <c r="J23" t="str">
        <f t="shared" si="2"/>
        <v>2DSB_R1_cmv.fa</v>
      </c>
      <c r="K23">
        <v>97</v>
      </c>
      <c r="L23">
        <f t="shared" si="3"/>
        <v>50</v>
      </c>
      <c r="M23" t="str">
        <f>_xlfn.CONCAT("python 1_process_nhej/filter_nhej.py", " -sam ", dirs!$A$1, "/", H23, " -ref ref_seq/", J23, " -o ", dirs!$A$2, "/", I23, ".tsv", " --min_length ", L23, " -dsb ", G23, " --quiet")</f>
        <v>python 1_process_nhej/filter_nhej.py -sam libraries_1/yjl238_R1_2DSBs.sam -ref ref_seq/2DSB_R1_cmv.fa -o libraries_2/yjl238_KO_sgAB_R1_cmv.tsv --min_length 50 -dsb 67 --quiet</v>
      </c>
    </row>
    <row r="24" spans="1:13" x14ac:dyDescent="0.25">
      <c r="A24" t="s">
        <v>24</v>
      </c>
      <c r="B24" t="s">
        <v>14</v>
      </c>
      <c r="C24" t="s">
        <v>74</v>
      </c>
      <c r="D24" t="s">
        <v>130</v>
      </c>
      <c r="E24" t="s">
        <v>77</v>
      </c>
      <c r="F24" t="s">
        <v>85</v>
      </c>
      <c r="G24">
        <v>67</v>
      </c>
      <c r="H24" t="str">
        <f t="shared" si="1"/>
        <v>yjl239_R1_2DSBs.sam</v>
      </c>
      <c r="I24" t="str">
        <f t="shared" si="0"/>
        <v>yjl239_KO_sgAB_R1_cmv</v>
      </c>
      <c r="J24" t="str">
        <f t="shared" si="2"/>
        <v>2DSB_R1_cmv.fa</v>
      </c>
      <c r="K24">
        <v>98</v>
      </c>
      <c r="L24">
        <f t="shared" si="3"/>
        <v>50</v>
      </c>
      <c r="M24" t="str">
        <f>_xlfn.CONCAT("python 1_process_nhej/filter_nhej.py", " -sam ", dirs!$A$1, "/", H24, " -ref ref_seq/", J24, " -o ", dirs!$A$2, "/", I24, ".tsv", " --min_length ", L24, " -dsb ", G24, " --quiet")</f>
        <v>python 1_process_nhej/filter_nhej.py -sam libraries_1/yjl239_R1_2DSBs.sam -ref ref_seq/2DSB_R1_cmv.fa -o libraries_2/yjl239_KO_sgAB_R1_cmv.tsv --min_length 50 -dsb 67 --quiet</v>
      </c>
    </row>
    <row r="25" spans="1:13" x14ac:dyDescent="0.25">
      <c r="A25" t="s">
        <v>25</v>
      </c>
      <c r="B25" t="s">
        <v>14</v>
      </c>
      <c r="C25" t="s">
        <v>74</v>
      </c>
      <c r="D25" t="s">
        <v>130</v>
      </c>
      <c r="E25" t="s">
        <v>77</v>
      </c>
      <c r="F25" t="s">
        <v>85</v>
      </c>
      <c r="G25">
        <v>67</v>
      </c>
      <c r="H25" t="str">
        <f t="shared" si="1"/>
        <v>yjl240_R1_2DSBs.sam</v>
      </c>
      <c r="I25" t="str">
        <f t="shared" si="0"/>
        <v>yjl240_KO_sgAB_R1_cmv</v>
      </c>
      <c r="J25" t="str">
        <f t="shared" si="2"/>
        <v>2DSB_R1_cmv.fa</v>
      </c>
      <c r="K25">
        <v>99</v>
      </c>
      <c r="L25">
        <f t="shared" si="3"/>
        <v>50</v>
      </c>
      <c r="M25" t="str">
        <f>_xlfn.CONCAT("python 1_process_nhej/filter_nhej.py", " -sam ", dirs!$A$1, "/", H25, " -ref ref_seq/", J25, " -o ", dirs!$A$2, "/", I25, ".tsv", " --min_length ", L25, " -dsb ", G25, " --quiet")</f>
        <v>python 1_process_nhej/filter_nhej.py -sam libraries_1/yjl240_R1_2DSBs.sam -ref ref_seq/2DSB_R1_cmv.fa -o libraries_2/yjl240_KO_sgAB_R1_cmv.tsv --min_length 50 -dsb 67 --quiet</v>
      </c>
    </row>
    <row r="26" spans="1:13" x14ac:dyDescent="0.25">
      <c r="A26" t="s">
        <v>0</v>
      </c>
      <c r="B26" t="s">
        <v>1</v>
      </c>
      <c r="C26" t="s">
        <v>74</v>
      </c>
      <c r="D26" t="s">
        <v>130</v>
      </c>
      <c r="E26" t="s">
        <v>75</v>
      </c>
      <c r="F26" t="s">
        <v>86</v>
      </c>
      <c r="G26">
        <v>46</v>
      </c>
      <c r="H26" t="str">
        <f t="shared" si="1"/>
        <v>yjl217_R2_2DSBs.sam</v>
      </c>
      <c r="I26" t="str">
        <f t="shared" si="0"/>
        <v>yjl217_WT_sgAB_R2_sense</v>
      </c>
      <c r="J26" t="str">
        <f t="shared" si="2"/>
        <v>2DSB_R2_sense.fa</v>
      </c>
      <c r="K26">
        <v>96</v>
      </c>
      <c r="L26">
        <f t="shared" si="3"/>
        <v>50</v>
      </c>
      <c r="M26" t="str">
        <f>_xlfn.CONCAT("python 1_process_nhej/filter_nhej.py", " -sam ", dirs!$A$1, "/", H26, " -ref ref_seq/", J26, " -o ", dirs!$A$2, "/", I26, ".tsv", " --min_length ", L26, " -dsb ", G26, " --quiet")</f>
        <v>python 1_process_nhej/filter_nhej.py -sam libraries_1/yjl217_R2_2DSBs.sam -ref ref_seq/2DSB_R2_sense.fa -o libraries_2/yjl217_WT_sgAB_R2_sense.tsv --min_length 50 -dsb 46 --quiet</v>
      </c>
    </row>
    <row r="27" spans="1:13" x14ac:dyDescent="0.25">
      <c r="A27" t="s">
        <v>2</v>
      </c>
      <c r="B27" t="s">
        <v>1</v>
      </c>
      <c r="C27" t="s">
        <v>74</v>
      </c>
      <c r="D27" t="s">
        <v>130</v>
      </c>
      <c r="E27" t="s">
        <v>75</v>
      </c>
      <c r="F27" t="s">
        <v>86</v>
      </c>
      <c r="G27">
        <v>46</v>
      </c>
      <c r="H27" t="str">
        <f t="shared" si="1"/>
        <v>yjl218_R2_2DSBs.sam</v>
      </c>
      <c r="I27" t="str">
        <f t="shared" si="0"/>
        <v>yjl218_WT_sgAB_R2_sense</v>
      </c>
      <c r="J27" t="str">
        <f t="shared" si="2"/>
        <v>2DSB_R2_sense.fa</v>
      </c>
      <c r="K27">
        <v>97</v>
      </c>
      <c r="L27">
        <f t="shared" si="3"/>
        <v>50</v>
      </c>
      <c r="M27" t="str">
        <f>_xlfn.CONCAT("python 1_process_nhej/filter_nhej.py", " -sam ", dirs!$A$1, "/", H27, " -ref ref_seq/", J27, " -o ", dirs!$A$2, "/", I27, ".tsv", " --min_length ", L27, " -dsb ", G27, " --quiet")</f>
        <v>python 1_process_nhej/filter_nhej.py -sam libraries_1/yjl218_R2_2DSBs.sam -ref ref_seq/2DSB_R2_sense.fa -o libraries_2/yjl218_WT_sgAB_R2_sense.tsv --min_length 50 -dsb 46 --quiet</v>
      </c>
    </row>
    <row r="28" spans="1:13" x14ac:dyDescent="0.25">
      <c r="A28" t="s">
        <v>3</v>
      </c>
      <c r="B28" t="s">
        <v>1</v>
      </c>
      <c r="C28" t="s">
        <v>74</v>
      </c>
      <c r="D28" t="s">
        <v>130</v>
      </c>
      <c r="E28" t="s">
        <v>75</v>
      </c>
      <c r="F28" t="s">
        <v>86</v>
      </c>
      <c r="G28">
        <v>46</v>
      </c>
      <c r="H28" t="str">
        <f t="shared" si="1"/>
        <v>yjl219_R2_2DSBs.sam</v>
      </c>
      <c r="I28" t="str">
        <f t="shared" si="0"/>
        <v>yjl219_WT_sgAB_R2_sense</v>
      </c>
      <c r="J28" t="str">
        <f t="shared" si="2"/>
        <v>2DSB_R2_sense.fa</v>
      </c>
      <c r="K28">
        <v>98</v>
      </c>
      <c r="L28">
        <f t="shared" si="3"/>
        <v>50</v>
      </c>
      <c r="M28" t="str">
        <f>_xlfn.CONCAT("python 1_process_nhej/filter_nhej.py", " -sam ", dirs!$A$1, "/", H28, " -ref ref_seq/", J28, " -o ", dirs!$A$2, "/", I28, ".tsv", " --min_length ", L28, " -dsb ", G28, " --quiet")</f>
        <v>python 1_process_nhej/filter_nhej.py -sam libraries_1/yjl219_R2_2DSBs.sam -ref ref_seq/2DSB_R2_sense.fa -o libraries_2/yjl219_WT_sgAB_R2_sense.tsv --min_length 50 -dsb 46 --quiet</v>
      </c>
    </row>
    <row r="29" spans="1:13" x14ac:dyDescent="0.25">
      <c r="A29" t="s">
        <v>4</v>
      </c>
      <c r="B29" t="s">
        <v>1</v>
      </c>
      <c r="C29" t="s">
        <v>74</v>
      </c>
      <c r="D29" t="s">
        <v>130</v>
      </c>
      <c r="E29" t="s">
        <v>75</v>
      </c>
      <c r="F29" t="s">
        <v>86</v>
      </c>
      <c r="G29">
        <v>46</v>
      </c>
      <c r="H29" t="str">
        <f t="shared" si="1"/>
        <v>yjl220_R2_2DSBs.sam</v>
      </c>
      <c r="I29" t="str">
        <f t="shared" si="0"/>
        <v>yjl220_WT_sgAB_R2_sense</v>
      </c>
      <c r="J29" t="str">
        <f t="shared" si="2"/>
        <v>2DSB_R2_sense.fa</v>
      </c>
      <c r="K29">
        <v>99</v>
      </c>
      <c r="L29">
        <f t="shared" si="3"/>
        <v>50</v>
      </c>
      <c r="M29" t="str">
        <f>_xlfn.CONCAT("python 1_process_nhej/filter_nhej.py", " -sam ", dirs!$A$1, "/", H29, " -ref ref_seq/", J29, " -o ", dirs!$A$2, "/", I29, ".tsv", " --min_length ", L29, " -dsb ", G29, " --quiet")</f>
        <v>python 1_process_nhej/filter_nhej.py -sam libraries_1/yjl220_R2_2DSBs.sam -ref ref_seq/2DSB_R2_sense.fa -o libraries_2/yjl220_WT_sgAB_R2_sense.tsv --min_length 50 -dsb 46 --quiet</v>
      </c>
    </row>
    <row r="30" spans="1:13" x14ac:dyDescent="0.25">
      <c r="A30" t="s">
        <v>5</v>
      </c>
      <c r="B30" t="s">
        <v>1</v>
      </c>
      <c r="C30" t="s">
        <v>74</v>
      </c>
      <c r="D30" t="s">
        <v>130</v>
      </c>
      <c r="E30" t="s">
        <v>76</v>
      </c>
      <c r="F30" t="s">
        <v>86</v>
      </c>
      <c r="G30">
        <v>46</v>
      </c>
      <c r="H30" t="str">
        <f t="shared" si="1"/>
        <v>yjl221_R2_2DSBs.sam</v>
      </c>
      <c r="I30" t="str">
        <f t="shared" si="0"/>
        <v>yjl221_WT_sgAB_R2_branch</v>
      </c>
      <c r="J30" t="str">
        <f t="shared" si="2"/>
        <v>2DSB_R2_branch.fa</v>
      </c>
      <c r="K30">
        <v>96</v>
      </c>
      <c r="L30">
        <f t="shared" si="3"/>
        <v>50</v>
      </c>
      <c r="M30" t="str">
        <f>_xlfn.CONCAT("python 1_process_nhej/filter_nhej.py", " -sam ", dirs!$A$1, "/", H30, " -ref ref_seq/", J30, " -o ", dirs!$A$2, "/", I30, ".tsv", " --min_length ", L30, " -dsb ", G30, " --quiet")</f>
        <v>python 1_process_nhej/filter_nhej.py -sam libraries_1/yjl221_R2_2DSBs.sam -ref ref_seq/2DSB_R2_branch.fa -o libraries_2/yjl221_WT_sgAB_R2_branch.tsv --min_length 50 -dsb 46 --quiet</v>
      </c>
    </row>
    <row r="31" spans="1:13" x14ac:dyDescent="0.25">
      <c r="A31" t="s">
        <v>6</v>
      </c>
      <c r="B31" t="s">
        <v>1</v>
      </c>
      <c r="C31" t="s">
        <v>74</v>
      </c>
      <c r="D31" t="s">
        <v>130</v>
      </c>
      <c r="E31" t="s">
        <v>76</v>
      </c>
      <c r="F31" t="s">
        <v>86</v>
      </c>
      <c r="G31">
        <v>46</v>
      </c>
      <c r="H31" t="str">
        <f t="shared" si="1"/>
        <v>yjl222_R2_2DSBs.sam</v>
      </c>
      <c r="I31" t="str">
        <f t="shared" si="0"/>
        <v>yjl222_WT_sgAB_R2_branch</v>
      </c>
      <c r="J31" t="str">
        <f t="shared" si="2"/>
        <v>2DSB_R2_branch.fa</v>
      </c>
      <c r="K31">
        <v>97</v>
      </c>
      <c r="L31">
        <f t="shared" si="3"/>
        <v>50</v>
      </c>
      <c r="M31" t="str">
        <f>_xlfn.CONCAT("python 1_process_nhej/filter_nhej.py", " -sam ", dirs!$A$1, "/", H31, " -ref ref_seq/", J31, " -o ", dirs!$A$2, "/", I31, ".tsv", " --min_length ", L31, " -dsb ", G31, " --quiet")</f>
        <v>python 1_process_nhej/filter_nhej.py -sam libraries_1/yjl222_R2_2DSBs.sam -ref ref_seq/2DSB_R2_branch.fa -o libraries_2/yjl222_WT_sgAB_R2_branch.tsv --min_length 50 -dsb 46 --quiet</v>
      </c>
    </row>
    <row r="32" spans="1:13" x14ac:dyDescent="0.25">
      <c r="A32" t="s">
        <v>7</v>
      </c>
      <c r="B32" t="s">
        <v>1</v>
      </c>
      <c r="C32" t="s">
        <v>74</v>
      </c>
      <c r="D32" t="s">
        <v>130</v>
      </c>
      <c r="E32" t="s">
        <v>76</v>
      </c>
      <c r="F32" t="s">
        <v>86</v>
      </c>
      <c r="G32">
        <v>46</v>
      </c>
      <c r="H32" t="str">
        <f t="shared" si="1"/>
        <v>yjl223_R2_2DSBs.sam</v>
      </c>
      <c r="I32" t="str">
        <f t="shared" si="0"/>
        <v>yjl223_WT_sgAB_R2_branch</v>
      </c>
      <c r="J32" t="str">
        <f t="shared" si="2"/>
        <v>2DSB_R2_branch.fa</v>
      </c>
      <c r="K32">
        <v>98</v>
      </c>
      <c r="L32">
        <f t="shared" si="3"/>
        <v>50</v>
      </c>
      <c r="M32" t="str">
        <f>_xlfn.CONCAT("python 1_process_nhej/filter_nhej.py", " -sam ", dirs!$A$1, "/", H32, " -ref ref_seq/", J32, " -o ", dirs!$A$2, "/", I32, ".tsv", " --min_length ", L32, " -dsb ", G32, " --quiet")</f>
        <v>python 1_process_nhej/filter_nhej.py -sam libraries_1/yjl223_R2_2DSBs.sam -ref ref_seq/2DSB_R2_branch.fa -o libraries_2/yjl223_WT_sgAB_R2_branch.tsv --min_length 50 -dsb 46 --quiet</v>
      </c>
    </row>
    <row r="33" spans="1:13" x14ac:dyDescent="0.25">
      <c r="A33" t="s">
        <v>8</v>
      </c>
      <c r="B33" t="s">
        <v>1</v>
      </c>
      <c r="C33" t="s">
        <v>74</v>
      </c>
      <c r="D33" t="s">
        <v>130</v>
      </c>
      <c r="E33" t="s">
        <v>76</v>
      </c>
      <c r="F33" t="s">
        <v>86</v>
      </c>
      <c r="G33">
        <v>46</v>
      </c>
      <c r="H33" t="str">
        <f t="shared" si="1"/>
        <v>yjl224_R2_2DSBs.sam</v>
      </c>
      <c r="I33" t="str">
        <f t="shared" si="0"/>
        <v>yjl224_WT_sgAB_R2_branch</v>
      </c>
      <c r="J33" t="str">
        <f t="shared" si="2"/>
        <v>2DSB_R2_branch.fa</v>
      </c>
      <c r="K33">
        <v>99</v>
      </c>
      <c r="L33">
        <f t="shared" si="3"/>
        <v>50</v>
      </c>
      <c r="M33" t="str">
        <f>_xlfn.CONCAT("python 1_process_nhej/filter_nhej.py", " -sam ", dirs!$A$1, "/", H33, " -ref ref_seq/", J33, " -o ", dirs!$A$2, "/", I33, ".tsv", " --min_length ", L33, " -dsb ", G33, " --quiet")</f>
        <v>python 1_process_nhej/filter_nhej.py -sam libraries_1/yjl224_R2_2DSBs.sam -ref ref_seq/2DSB_R2_branch.fa -o libraries_2/yjl224_WT_sgAB_R2_branch.tsv --min_length 50 -dsb 46 --quiet</v>
      </c>
    </row>
    <row r="34" spans="1:13" x14ac:dyDescent="0.25">
      <c r="A34" t="s">
        <v>9</v>
      </c>
      <c r="B34" t="s">
        <v>1</v>
      </c>
      <c r="C34" t="s">
        <v>74</v>
      </c>
      <c r="D34" t="s">
        <v>130</v>
      </c>
      <c r="E34" t="s">
        <v>77</v>
      </c>
      <c r="F34" t="s">
        <v>86</v>
      </c>
      <c r="G34">
        <v>46</v>
      </c>
      <c r="H34" t="str">
        <f t="shared" si="1"/>
        <v>yjl225_R2_2DSBs.sam</v>
      </c>
      <c r="I34" t="str">
        <f t="shared" ref="I34:I65" si="4">_xlfn.CONCAT(A34, "_", B34, "_", D34, "_", F34, "_", E34)</f>
        <v>yjl225_WT_sgAB_R2_cmv</v>
      </c>
      <c r="J34" t="str">
        <f t="shared" si="2"/>
        <v>2DSB_R2_cmv.fa</v>
      </c>
      <c r="K34">
        <v>96</v>
      </c>
      <c r="L34">
        <f t="shared" si="3"/>
        <v>50</v>
      </c>
      <c r="M34" t="str">
        <f>_xlfn.CONCAT("python 1_process_nhej/filter_nhej.py", " -sam ", dirs!$A$1, "/", H34, " -ref ref_seq/", J34, " -o ", dirs!$A$2, "/", I34, ".tsv", " --min_length ", L34, " -dsb ", G34, " --quiet")</f>
        <v>python 1_process_nhej/filter_nhej.py -sam libraries_1/yjl225_R2_2DSBs.sam -ref ref_seq/2DSB_R2_cmv.fa -o libraries_2/yjl225_WT_sgAB_R2_cmv.tsv --min_length 50 -dsb 46 --quiet</v>
      </c>
    </row>
    <row r="35" spans="1:13" x14ac:dyDescent="0.25">
      <c r="A35" t="s">
        <v>10</v>
      </c>
      <c r="B35" t="s">
        <v>1</v>
      </c>
      <c r="C35" t="s">
        <v>74</v>
      </c>
      <c r="D35" t="s">
        <v>130</v>
      </c>
      <c r="E35" t="s">
        <v>77</v>
      </c>
      <c r="F35" t="s">
        <v>86</v>
      </c>
      <c r="G35">
        <v>46</v>
      </c>
      <c r="H35" t="str">
        <f t="shared" si="1"/>
        <v>yjl226_R2_2DSBs.sam</v>
      </c>
      <c r="I35" t="str">
        <f t="shared" si="4"/>
        <v>yjl226_WT_sgAB_R2_cmv</v>
      </c>
      <c r="J35" t="str">
        <f t="shared" si="2"/>
        <v>2DSB_R2_cmv.fa</v>
      </c>
      <c r="K35">
        <v>97</v>
      </c>
      <c r="L35">
        <f t="shared" si="3"/>
        <v>50</v>
      </c>
      <c r="M35" t="str">
        <f>_xlfn.CONCAT("python 1_process_nhej/filter_nhej.py", " -sam ", dirs!$A$1, "/", H35, " -ref ref_seq/", J35, " -o ", dirs!$A$2, "/", I35, ".tsv", " --min_length ", L35, " -dsb ", G35, " --quiet")</f>
        <v>python 1_process_nhej/filter_nhej.py -sam libraries_1/yjl226_R2_2DSBs.sam -ref ref_seq/2DSB_R2_cmv.fa -o libraries_2/yjl226_WT_sgAB_R2_cmv.tsv --min_length 50 -dsb 46 --quiet</v>
      </c>
    </row>
    <row r="36" spans="1:13" x14ac:dyDescent="0.25">
      <c r="A36" t="s">
        <v>11</v>
      </c>
      <c r="B36" t="s">
        <v>1</v>
      </c>
      <c r="C36" t="s">
        <v>74</v>
      </c>
      <c r="D36" t="s">
        <v>130</v>
      </c>
      <c r="E36" t="s">
        <v>77</v>
      </c>
      <c r="F36" t="s">
        <v>86</v>
      </c>
      <c r="G36">
        <v>46</v>
      </c>
      <c r="H36" t="str">
        <f t="shared" si="1"/>
        <v>yjl227_R2_2DSBs.sam</v>
      </c>
      <c r="I36" t="str">
        <f t="shared" si="4"/>
        <v>yjl227_WT_sgAB_R2_cmv</v>
      </c>
      <c r="J36" t="str">
        <f t="shared" si="2"/>
        <v>2DSB_R2_cmv.fa</v>
      </c>
      <c r="K36">
        <v>98</v>
      </c>
      <c r="L36">
        <f t="shared" si="3"/>
        <v>50</v>
      </c>
      <c r="M36" t="str">
        <f>_xlfn.CONCAT("python 1_process_nhej/filter_nhej.py", " -sam ", dirs!$A$1, "/", H36, " -ref ref_seq/", J36, " -o ", dirs!$A$2, "/", I36, ".tsv", " --min_length ", L36, " -dsb ", G36, " --quiet")</f>
        <v>python 1_process_nhej/filter_nhej.py -sam libraries_1/yjl227_R2_2DSBs.sam -ref ref_seq/2DSB_R2_cmv.fa -o libraries_2/yjl227_WT_sgAB_R2_cmv.tsv --min_length 50 -dsb 46 --quiet</v>
      </c>
    </row>
    <row r="37" spans="1:13" x14ac:dyDescent="0.25">
      <c r="A37" t="s">
        <v>12</v>
      </c>
      <c r="B37" t="s">
        <v>1</v>
      </c>
      <c r="C37" t="s">
        <v>74</v>
      </c>
      <c r="D37" t="s">
        <v>130</v>
      </c>
      <c r="E37" t="s">
        <v>77</v>
      </c>
      <c r="F37" t="s">
        <v>86</v>
      </c>
      <c r="G37">
        <v>46</v>
      </c>
      <c r="H37" t="str">
        <f t="shared" si="1"/>
        <v>yjl228_R2_2DSBs.sam</v>
      </c>
      <c r="I37" t="str">
        <f t="shared" si="4"/>
        <v>yjl228_WT_sgAB_R2_cmv</v>
      </c>
      <c r="J37" t="str">
        <f t="shared" si="2"/>
        <v>2DSB_R2_cmv.fa</v>
      </c>
      <c r="K37">
        <v>99</v>
      </c>
      <c r="L37">
        <f t="shared" si="3"/>
        <v>50</v>
      </c>
      <c r="M37" t="str">
        <f>_xlfn.CONCAT("python 1_process_nhej/filter_nhej.py", " -sam ", dirs!$A$1, "/", H37, " -ref ref_seq/", J37, " -o ", dirs!$A$2, "/", I37, ".tsv", " --min_length ", L37, " -dsb ", G37, " --quiet")</f>
        <v>python 1_process_nhej/filter_nhej.py -sam libraries_1/yjl228_R2_2DSBs.sam -ref ref_seq/2DSB_R2_cmv.fa -o libraries_2/yjl228_WT_sgAB_R2_cmv.tsv --min_length 50 -dsb 46 --quiet</v>
      </c>
    </row>
    <row r="38" spans="1:13" x14ac:dyDescent="0.25">
      <c r="A38" t="s">
        <v>13</v>
      </c>
      <c r="B38" t="s">
        <v>14</v>
      </c>
      <c r="C38" t="s">
        <v>74</v>
      </c>
      <c r="D38" t="s">
        <v>130</v>
      </c>
      <c r="E38" t="s">
        <v>75</v>
      </c>
      <c r="F38" t="s">
        <v>86</v>
      </c>
      <c r="G38">
        <v>46</v>
      </c>
      <c r="H38" t="str">
        <f t="shared" si="1"/>
        <v>yjl229_R2_2DSBs.sam</v>
      </c>
      <c r="I38" t="str">
        <f t="shared" si="4"/>
        <v>yjl229_KO_sgAB_R2_sense</v>
      </c>
      <c r="J38" t="str">
        <f t="shared" si="2"/>
        <v>2DSB_R2_sense.fa</v>
      </c>
      <c r="K38">
        <v>96</v>
      </c>
      <c r="L38">
        <f t="shared" si="3"/>
        <v>50</v>
      </c>
      <c r="M38" t="str">
        <f>_xlfn.CONCAT("python 1_process_nhej/filter_nhej.py", " -sam ", dirs!$A$1, "/", H38, " -ref ref_seq/", J38, " -o ", dirs!$A$2, "/", I38, ".tsv", " --min_length ", L38, " -dsb ", G38, " --quiet")</f>
        <v>python 1_process_nhej/filter_nhej.py -sam libraries_1/yjl229_R2_2DSBs.sam -ref ref_seq/2DSB_R2_sense.fa -o libraries_2/yjl229_KO_sgAB_R2_sense.tsv --min_length 50 -dsb 46 --quiet</v>
      </c>
    </row>
    <row r="39" spans="1:13" x14ac:dyDescent="0.25">
      <c r="A39" t="s">
        <v>15</v>
      </c>
      <c r="B39" t="s">
        <v>14</v>
      </c>
      <c r="C39" t="s">
        <v>74</v>
      </c>
      <c r="D39" t="s">
        <v>130</v>
      </c>
      <c r="E39" t="s">
        <v>75</v>
      </c>
      <c r="F39" t="s">
        <v>86</v>
      </c>
      <c r="G39">
        <v>46</v>
      </c>
      <c r="H39" t="str">
        <f t="shared" si="1"/>
        <v>yjl230_R2_2DSBs.sam</v>
      </c>
      <c r="I39" t="str">
        <f t="shared" si="4"/>
        <v>yjl230_KO_sgAB_R2_sense</v>
      </c>
      <c r="J39" t="str">
        <f t="shared" si="2"/>
        <v>2DSB_R2_sense.fa</v>
      </c>
      <c r="K39">
        <v>97</v>
      </c>
      <c r="L39">
        <f t="shared" si="3"/>
        <v>50</v>
      </c>
      <c r="M39" t="str">
        <f>_xlfn.CONCAT("python 1_process_nhej/filter_nhej.py", " -sam ", dirs!$A$1, "/", H39, " -ref ref_seq/", J39, " -o ", dirs!$A$2, "/", I39, ".tsv", " --min_length ", L39, " -dsb ", G39, " --quiet")</f>
        <v>python 1_process_nhej/filter_nhej.py -sam libraries_1/yjl230_R2_2DSBs.sam -ref ref_seq/2DSB_R2_sense.fa -o libraries_2/yjl230_KO_sgAB_R2_sense.tsv --min_length 50 -dsb 46 --quiet</v>
      </c>
    </row>
    <row r="40" spans="1:13" x14ac:dyDescent="0.25">
      <c r="A40" t="s">
        <v>16</v>
      </c>
      <c r="B40" t="s">
        <v>14</v>
      </c>
      <c r="C40" t="s">
        <v>74</v>
      </c>
      <c r="D40" t="s">
        <v>130</v>
      </c>
      <c r="E40" t="s">
        <v>75</v>
      </c>
      <c r="F40" t="s">
        <v>86</v>
      </c>
      <c r="G40">
        <v>46</v>
      </c>
      <c r="H40" t="str">
        <f t="shared" si="1"/>
        <v>yjl231_R2_2DSBs.sam</v>
      </c>
      <c r="I40" t="str">
        <f t="shared" si="4"/>
        <v>yjl231_KO_sgAB_R2_sense</v>
      </c>
      <c r="J40" t="str">
        <f t="shared" si="2"/>
        <v>2DSB_R2_sense.fa</v>
      </c>
      <c r="K40">
        <v>98</v>
      </c>
      <c r="L40">
        <f t="shared" si="3"/>
        <v>50</v>
      </c>
      <c r="M40" t="str">
        <f>_xlfn.CONCAT("python 1_process_nhej/filter_nhej.py", " -sam ", dirs!$A$1, "/", H40, " -ref ref_seq/", J40, " -o ", dirs!$A$2, "/", I40, ".tsv", " --min_length ", L40, " -dsb ", G40, " --quiet")</f>
        <v>python 1_process_nhej/filter_nhej.py -sam libraries_1/yjl231_R2_2DSBs.sam -ref ref_seq/2DSB_R2_sense.fa -o libraries_2/yjl231_KO_sgAB_R2_sense.tsv --min_length 50 -dsb 46 --quiet</v>
      </c>
    </row>
    <row r="41" spans="1:13" x14ac:dyDescent="0.25">
      <c r="A41" t="s">
        <v>17</v>
      </c>
      <c r="B41" t="s">
        <v>14</v>
      </c>
      <c r="C41" t="s">
        <v>74</v>
      </c>
      <c r="D41" t="s">
        <v>130</v>
      </c>
      <c r="E41" t="s">
        <v>75</v>
      </c>
      <c r="F41" t="s">
        <v>86</v>
      </c>
      <c r="G41">
        <v>46</v>
      </c>
      <c r="H41" t="str">
        <f t="shared" si="1"/>
        <v>yjl232_R2_2DSBs.sam</v>
      </c>
      <c r="I41" t="str">
        <f t="shared" si="4"/>
        <v>yjl232_KO_sgAB_R2_sense</v>
      </c>
      <c r="J41" t="str">
        <f t="shared" si="2"/>
        <v>2DSB_R2_sense.fa</v>
      </c>
      <c r="K41">
        <v>99</v>
      </c>
      <c r="L41">
        <f t="shared" si="3"/>
        <v>50</v>
      </c>
      <c r="M41" t="str">
        <f>_xlfn.CONCAT("python 1_process_nhej/filter_nhej.py", " -sam ", dirs!$A$1, "/", H41, " -ref ref_seq/", J41, " -o ", dirs!$A$2, "/", I41, ".tsv", " --min_length ", L41, " -dsb ", G41, " --quiet")</f>
        <v>python 1_process_nhej/filter_nhej.py -sam libraries_1/yjl232_R2_2DSBs.sam -ref ref_seq/2DSB_R2_sense.fa -o libraries_2/yjl232_KO_sgAB_R2_sense.tsv --min_length 50 -dsb 46 --quiet</v>
      </c>
    </row>
    <row r="42" spans="1:13" x14ac:dyDescent="0.25">
      <c r="A42" t="s">
        <v>18</v>
      </c>
      <c r="B42" t="s">
        <v>14</v>
      </c>
      <c r="C42" t="s">
        <v>74</v>
      </c>
      <c r="D42" t="s">
        <v>130</v>
      </c>
      <c r="E42" t="s">
        <v>76</v>
      </c>
      <c r="F42" t="s">
        <v>86</v>
      </c>
      <c r="G42">
        <v>46</v>
      </c>
      <c r="H42" t="str">
        <f t="shared" si="1"/>
        <v>yjl233_R2_2DSBs.sam</v>
      </c>
      <c r="I42" t="str">
        <f t="shared" si="4"/>
        <v>yjl233_KO_sgAB_R2_branch</v>
      </c>
      <c r="J42" t="str">
        <f t="shared" si="2"/>
        <v>2DSB_R2_branch.fa</v>
      </c>
      <c r="K42">
        <v>96</v>
      </c>
      <c r="L42">
        <f t="shared" si="3"/>
        <v>50</v>
      </c>
      <c r="M42" t="str">
        <f>_xlfn.CONCAT("python 1_process_nhej/filter_nhej.py", " -sam ", dirs!$A$1, "/", H42, " -ref ref_seq/", J42, " -o ", dirs!$A$2, "/", I42, ".tsv", " --min_length ", L42, " -dsb ", G42, " --quiet")</f>
        <v>python 1_process_nhej/filter_nhej.py -sam libraries_1/yjl233_R2_2DSBs.sam -ref ref_seq/2DSB_R2_branch.fa -o libraries_2/yjl233_KO_sgAB_R2_branch.tsv --min_length 50 -dsb 46 --quiet</v>
      </c>
    </row>
    <row r="43" spans="1:13" x14ac:dyDescent="0.25">
      <c r="A43" t="s">
        <v>19</v>
      </c>
      <c r="B43" t="s">
        <v>14</v>
      </c>
      <c r="C43" t="s">
        <v>74</v>
      </c>
      <c r="D43" t="s">
        <v>130</v>
      </c>
      <c r="E43" t="s">
        <v>76</v>
      </c>
      <c r="F43" t="s">
        <v>86</v>
      </c>
      <c r="G43">
        <v>46</v>
      </c>
      <c r="H43" t="str">
        <f t="shared" si="1"/>
        <v>yjl234_R2_2DSBs.sam</v>
      </c>
      <c r="I43" t="str">
        <f t="shared" si="4"/>
        <v>yjl234_KO_sgAB_R2_branch</v>
      </c>
      <c r="J43" t="str">
        <f t="shared" si="2"/>
        <v>2DSB_R2_branch.fa</v>
      </c>
      <c r="K43">
        <v>97</v>
      </c>
      <c r="L43">
        <f t="shared" si="3"/>
        <v>50</v>
      </c>
      <c r="M43" t="str">
        <f>_xlfn.CONCAT("python 1_process_nhej/filter_nhej.py", " -sam ", dirs!$A$1, "/", H43, " -ref ref_seq/", J43, " -o ", dirs!$A$2, "/", I43, ".tsv", " --min_length ", L43, " -dsb ", G43, " --quiet")</f>
        <v>python 1_process_nhej/filter_nhej.py -sam libraries_1/yjl234_R2_2DSBs.sam -ref ref_seq/2DSB_R2_branch.fa -o libraries_2/yjl234_KO_sgAB_R2_branch.tsv --min_length 50 -dsb 46 --quiet</v>
      </c>
    </row>
    <row r="44" spans="1:13" x14ac:dyDescent="0.25">
      <c r="A44" t="s">
        <v>20</v>
      </c>
      <c r="B44" t="s">
        <v>14</v>
      </c>
      <c r="C44" t="s">
        <v>74</v>
      </c>
      <c r="D44" t="s">
        <v>130</v>
      </c>
      <c r="E44" t="s">
        <v>76</v>
      </c>
      <c r="F44" t="s">
        <v>86</v>
      </c>
      <c r="G44">
        <v>46</v>
      </c>
      <c r="H44" t="str">
        <f t="shared" si="1"/>
        <v>yjl235_R2_2DSBs.sam</v>
      </c>
      <c r="I44" t="str">
        <f t="shared" si="4"/>
        <v>yjl235_KO_sgAB_R2_branch</v>
      </c>
      <c r="J44" t="str">
        <f t="shared" si="2"/>
        <v>2DSB_R2_branch.fa</v>
      </c>
      <c r="K44">
        <v>98</v>
      </c>
      <c r="L44">
        <f t="shared" si="3"/>
        <v>50</v>
      </c>
      <c r="M44" t="str">
        <f>_xlfn.CONCAT("python 1_process_nhej/filter_nhej.py", " -sam ", dirs!$A$1, "/", H44, " -ref ref_seq/", J44, " -o ", dirs!$A$2, "/", I44, ".tsv", " --min_length ", L44, " -dsb ", G44, " --quiet")</f>
        <v>python 1_process_nhej/filter_nhej.py -sam libraries_1/yjl235_R2_2DSBs.sam -ref ref_seq/2DSB_R2_branch.fa -o libraries_2/yjl235_KO_sgAB_R2_branch.tsv --min_length 50 -dsb 46 --quiet</v>
      </c>
    </row>
    <row r="45" spans="1:13" x14ac:dyDescent="0.25">
      <c r="A45" t="s">
        <v>21</v>
      </c>
      <c r="B45" t="s">
        <v>14</v>
      </c>
      <c r="C45" t="s">
        <v>74</v>
      </c>
      <c r="D45" t="s">
        <v>130</v>
      </c>
      <c r="E45" t="s">
        <v>76</v>
      </c>
      <c r="F45" t="s">
        <v>86</v>
      </c>
      <c r="G45">
        <v>46</v>
      </c>
      <c r="H45" t="str">
        <f t="shared" si="1"/>
        <v>yjl236_R2_2DSBs.sam</v>
      </c>
      <c r="I45" t="str">
        <f t="shared" si="4"/>
        <v>yjl236_KO_sgAB_R2_branch</v>
      </c>
      <c r="J45" t="str">
        <f t="shared" si="2"/>
        <v>2DSB_R2_branch.fa</v>
      </c>
      <c r="K45">
        <v>99</v>
      </c>
      <c r="L45">
        <f t="shared" si="3"/>
        <v>50</v>
      </c>
      <c r="M45" t="str">
        <f>_xlfn.CONCAT("python 1_process_nhej/filter_nhej.py", " -sam ", dirs!$A$1, "/", H45, " -ref ref_seq/", J45, " -o ", dirs!$A$2, "/", I45, ".tsv", " --min_length ", L45, " -dsb ", G45, " --quiet")</f>
        <v>python 1_process_nhej/filter_nhej.py -sam libraries_1/yjl236_R2_2DSBs.sam -ref ref_seq/2DSB_R2_branch.fa -o libraries_2/yjl236_KO_sgAB_R2_branch.tsv --min_length 50 -dsb 46 --quiet</v>
      </c>
    </row>
    <row r="46" spans="1:13" x14ac:dyDescent="0.25">
      <c r="A46" t="s">
        <v>22</v>
      </c>
      <c r="B46" t="s">
        <v>14</v>
      </c>
      <c r="C46" t="s">
        <v>74</v>
      </c>
      <c r="D46" t="s">
        <v>130</v>
      </c>
      <c r="E46" t="s">
        <v>77</v>
      </c>
      <c r="F46" t="s">
        <v>86</v>
      </c>
      <c r="G46">
        <v>46</v>
      </c>
      <c r="H46" t="str">
        <f t="shared" si="1"/>
        <v>yjl237_R2_2DSBs.sam</v>
      </c>
      <c r="I46" t="str">
        <f t="shared" si="4"/>
        <v>yjl237_KO_sgAB_R2_cmv</v>
      </c>
      <c r="J46" t="str">
        <f t="shared" si="2"/>
        <v>2DSB_R2_cmv.fa</v>
      </c>
      <c r="K46">
        <v>96</v>
      </c>
      <c r="L46">
        <f t="shared" si="3"/>
        <v>50</v>
      </c>
      <c r="M46" t="str">
        <f>_xlfn.CONCAT("python 1_process_nhej/filter_nhej.py", " -sam ", dirs!$A$1, "/", H46, " -ref ref_seq/", J46, " -o ", dirs!$A$2, "/", I46, ".tsv", " --min_length ", L46, " -dsb ", G46, " --quiet")</f>
        <v>python 1_process_nhej/filter_nhej.py -sam libraries_1/yjl237_R2_2DSBs.sam -ref ref_seq/2DSB_R2_cmv.fa -o libraries_2/yjl237_KO_sgAB_R2_cmv.tsv --min_length 50 -dsb 46 --quiet</v>
      </c>
    </row>
    <row r="47" spans="1:13" x14ac:dyDescent="0.25">
      <c r="A47" t="s">
        <v>23</v>
      </c>
      <c r="B47" t="s">
        <v>14</v>
      </c>
      <c r="C47" t="s">
        <v>74</v>
      </c>
      <c r="D47" t="s">
        <v>130</v>
      </c>
      <c r="E47" t="s">
        <v>77</v>
      </c>
      <c r="F47" t="s">
        <v>86</v>
      </c>
      <c r="G47">
        <v>46</v>
      </c>
      <c r="H47" t="str">
        <f t="shared" si="1"/>
        <v>yjl238_R2_2DSBs.sam</v>
      </c>
      <c r="I47" t="str">
        <f t="shared" si="4"/>
        <v>yjl238_KO_sgAB_R2_cmv</v>
      </c>
      <c r="J47" t="str">
        <f t="shared" si="2"/>
        <v>2DSB_R2_cmv.fa</v>
      </c>
      <c r="K47">
        <v>97</v>
      </c>
      <c r="L47">
        <f t="shared" si="3"/>
        <v>50</v>
      </c>
      <c r="M47" t="str">
        <f>_xlfn.CONCAT("python 1_process_nhej/filter_nhej.py", " -sam ", dirs!$A$1, "/", H47, " -ref ref_seq/", J47, " -o ", dirs!$A$2, "/", I47, ".tsv", " --min_length ", L47, " -dsb ", G47, " --quiet")</f>
        <v>python 1_process_nhej/filter_nhej.py -sam libraries_1/yjl238_R2_2DSBs.sam -ref ref_seq/2DSB_R2_cmv.fa -o libraries_2/yjl238_KO_sgAB_R2_cmv.tsv --min_length 50 -dsb 46 --quiet</v>
      </c>
    </row>
    <row r="48" spans="1:13" x14ac:dyDescent="0.25">
      <c r="A48" t="s">
        <v>24</v>
      </c>
      <c r="B48" t="s">
        <v>14</v>
      </c>
      <c r="C48" t="s">
        <v>74</v>
      </c>
      <c r="D48" t="s">
        <v>130</v>
      </c>
      <c r="E48" t="s">
        <v>77</v>
      </c>
      <c r="F48" t="s">
        <v>86</v>
      </c>
      <c r="G48">
        <v>46</v>
      </c>
      <c r="H48" t="str">
        <f t="shared" si="1"/>
        <v>yjl239_R2_2DSBs.sam</v>
      </c>
      <c r="I48" t="str">
        <f t="shared" si="4"/>
        <v>yjl239_KO_sgAB_R2_cmv</v>
      </c>
      <c r="J48" t="str">
        <f t="shared" si="2"/>
        <v>2DSB_R2_cmv.fa</v>
      </c>
      <c r="K48">
        <v>98</v>
      </c>
      <c r="L48">
        <f t="shared" si="3"/>
        <v>50</v>
      </c>
      <c r="M48" t="str">
        <f>_xlfn.CONCAT("python 1_process_nhej/filter_nhej.py", " -sam ", dirs!$A$1, "/", H48, " -ref ref_seq/", J48, " -o ", dirs!$A$2, "/", I48, ".tsv", " --min_length ", L48, " -dsb ", G48, " --quiet")</f>
        <v>python 1_process_nhej/filter_nhej.py -sam libraries_1/yjl239_R2_2DSBs.sam -ref ref_seq/2DSB_R2_cmv.fa -o libraries_2/yjl239_KO_sgAB_R2_cmv.tsv --min_length 50 -dsb 46 --quiet</v>
      </c>
    </row>
    <row r="49" spans="1:13" x14ac:dyDescent="0.25">
      <c r="A49" t="s">
        <v>25</v>
      </c>
      <c r="B49" t="s">
        <v>14</v>
      </c>
      <c r="C49" t="s">
        <v>74</v>
      </c>
      <c r="D49" t="s">
        <v>130</v>
      </c>
      <c r="E49" t="s">
        <v>77</v>
      </c>
      <c r="F49" t="s">
        <v>86</v>
      </c>
      <c r="G49">
        <v>46</v>
      </c>
      <c r="H49" t="str">
        <f t="shared" si="1"/>
        <v>yjl240_R2_2DSBs.sam</v>
      </c>
      <c r="I49" t="str">
        <f t="shared" si="4"/>
        <v>yjl240_KO_sgAB_R2_cmv</v>
      </c>
      <c r="J49" t="str">
        <f t="shared" si="2"/>
        <v>2DSB_R2_cmv.fa</v>
      </c>
      <c r="K49">
        <v>99</v>
      </c>
      <c r="L49">
        <f t="shared" si="3"/>
        <v>50</v>
      </c>
      <c r="M49" t="str">
        <f>_xlfn.CONCAT("python 1_process_nhej/filter_nhej.py", " -sam ", dirs!$A$1, "/", H49, " -ref ref_seq/", J49, " -o ", dirs!$A$2, "/", I49, ".tsv", " --min_length ", L49, " -dsb ", G49, " --quiet")</f>
        <v>python 1_process_nhej/filter_nhej.py -sam libraries_1/yjl240_R2_2DSBs.sam -ref ref_seq/2DSB_R2_cmv.fa -o libraries_2/yjl240_KO_sgAB_R2_cmv.tsv --min_length 50 -dsb 46 --quiet</v>
      </c>
    </row>
    <row r="50" spans="1:13" x14ac:dyDescent="0.25">
      <c r="A50" t="s">
        <v>26</v>
      </c>
      <c r="B50" t="s">
        <v>1</v>
      </c>
      <c r="C50" t="s">
        <v>128</v>
      </c>
      <c r="D50" t="s">
        <v>78</v>
      </c>
      <c r="E50" t="s">
        <v>75</v>
      </c>
      <c r="F50" t="s">
        <v>85</v>
      </c>
      <c r="G50">
        <v>67</v>
      </c>
      <c r="H50" t="str">
        <f t="shared" si="1"/>
        <v>yjl255_R1_sgA.sam</v>
      </c>
      <c r="I50" t="str">
        <f t="shared" si="4"/>
        <v>yjl255_WT_sgA_R1_sense</v>
      </c>
      <c r="J50" t="str">
        <f t="shared" si="2"/>
        <v>1DSB_R1_sense.fa</v>
      </c>
      <c r="K50">
        <v>96</v>
      </c>
      <c r="L50">
        <f t="shared" si="3"/>
        <v>130</v>
      </c>
      <c r="M50" t="str">
        <f>_xlfn.CONCAT("python 1_process_nhej/filter_nhej.py", " -sam ", dirs!$A$1, "/", H50, " -ref ref_seq/", J50, " -o ", dirs!$A$2, "/", I50, ".tsv", " --min_length ", L50, " -dsb ", G50, " --quiet")</f>
        <v>python 1_process_nhej/filter_nhej.py -sam libraries_1/yjl255_R1_sgA.sam -ref ref_seq/1DSB_R1_sense.fa -o libraries_2/yjl255_WT_sgA_R1_sense.tsv --min_length 130 -dsb 67 --quiet</v>
      </c>
    </row>
    <row r="51" spans="1:13" x14ac:dyDescent="0.25">
      <c r="A51" t="s">
        <v>27</v>
      </c>
      <c r="B51" t="s">
        <v>1</v>
      </c>
      <c r="C51" t="s">
        <v>128</v>
      </c>
      <c r="D51" t="s">
        <v>78</v>
      </c>
      <c r="E51" t="s">
        <v>75</v>
      </c>
      <c r="F51" t="s">
        <v>85</v>
      </c>
      <c r="G51">
        <v>67</v>
      </c>
      <c r="H51" t="str">
        <f t="shared" si="1"/>
        <v>yjl256_R1_sgA.sam</v>
      </c>
      <c r="I51" t="str">
        <f t="shared" si="4"/>
        <v>yjl256_WT_sgA_R1_sense</v>
      </c>
      <c r="J51" t="str">
        <f t="shared" si="2"/>
        <v>1DSB_R1_sense.fa</v>
      </c>
      <c r="K51">
        <v>97</v>
      </c>
      <c r="L51">
        <f t="shared" si="3"/>
        <v>130</v>
      </c>
      <c r="M51" t="str">
        <f>_xlfn.CONCAT("python 1_process_nhej/filter_nhej.py", " -sam ", dirs!$A$1, "/", H51, " -ref ref_seq/", J51, " -o ", dirs!$A$2, "/", I51, ".tsv", " --min_length ", L51, " -dsb ", G51, " --quiet")</f>
        <v>python 1_process_nhej/filter_nhej.py -sam libraries_1/yjl256_R1_sgA.sam -ref ref_seq/1DSB_R1_sense.fa -o libraries_2/yjl256_WT_sgA_R1_sense.tsv --min_length 130 -dsb 67 --quiet</v>
      </c>
    </row>
    <row r="52" spans="1:13" x14ac:dyDescent="0.25">
      <c r="A52" t="s">
        <v>28</v>
      </c>
      <c r="B52" t="s">
        <v>1</v>
      </c>
      <c r="C52" t="s">
        <v>128</v>
      </c>
      <c r="D52" t="s">
        <v>78</v>
      </c>
      <c r="E52" t="s">
        <v>75</v>
      </c>
      <c r="F52" t="s">
        <v>85</v>
      </c>
      <c r="G52">
        <v>67</v>
      </c>
      <c r="H52" t="str">
        <f t="shared" si="1"/>
        <v>yjl257_R1_sgA.sam</v>
      </c>
      <c r="I52" t="str">
        <f t="shared" si="4"/>
        <v>yjl257_WT_sgA_R1_sense</v>
      </c>
      <c r="J52" t="str">
        <f t="shared" si="2"/>
        <v>1DSB_R1_sense.fa</v>
      </c>
      <c r="K52">
        <v>98</v>
      </c>
      <c r="L52">
        <f t="shared" si="3"/>
        <v>130</v>
      </c>
      <c r="M52" t="str">
        <f>_xlfn.CONCAT("python 1_process_nhej/filter_nhej.py", " -sam ", dirs!$A$1, "/", H52, " -ref ref_seq/", J52, " -o ", dirs!$A$2, "/", I52, ".tsv", " --min_length ", L52, " -dsb ", G52, " --quiet")</f>
        <v>python 1_process_nhej/filter_nhej.py -sam libraries_1/yjl257_R1_sgA.sam -ref ref_seq/1DSB_R1_sense.fa -o libraries_2/yjl257_WT_sgA_R1_sense.tsv --min_length 130 -dsb 67 --quiet</v>
      </c>
    </row>
    <row r="53" spans="1:13" x14ac:dyDescent="0.25">
      <c r="A53" t="s">
        <v>29</v>
      </c>
      <c r="B53" t="s">
        <v>1</v>
      </c>
      <c r="C53" t="s">
        <v>128</v>
      </c>
      <c r="D53" t="s">
        <v>78</v>
      </c>
      <c r="E53" t="s">
        <v>75</v>
      </c>
      <c r="F53" t="s">
        <v>85</v>
      </c>
      <c r="G53">
        <v>67</v>
      </c>
      <c r="H53" t="str">
        <f t="shared" si="1"/>
        <v>yjl258_R1_sgA.sam</v>
      </c>
      <c r="I53" t="str">
        <f t="shared" si="4"/>
        <v>yjl258_WT_sgA_R1_sense</v>
      </c>
      <c r="J53" t="str">
        <f t="shared" si="2"/>
        <v>1DSB_R1_sense.fa</v>
      </c>
      <c r="K53">
        <v>99</v>
      </c>
      <c r="L53">
        <f t="shared" si="3"/>
        <v>130</v>
      </c>
      <c r="M53" t="str">
        <f>_xlfn.CONCAT("python 1_process_nhej/filter_nhej.py", " -sam ", dirs!$A$1, "/", H53, " -ref ref_seq/", J53, " -o ", dirs!$A$2, "/", I53, ".tsv", " --min_length ", L53, " -dsb ", G53, " --quiet")</f>
        <v>python 1_process_nhej/filter_nhej.py -sam libraries_1/yjl258_R1_sgA.sam -ref ref_seq/1DSB_R1_sense.fa -o libraries_2/yjl258_WT_sgA_R1_sense.tsv --min_length 130 -dsb 67 --quiet</v>
      </c>
    </row>
    <row r="54" spans="1:13" x14ac:dyDescent="0.25">
      <c r="A54" t="s">
        <v>30</v>
      </c>
      <c r="B54" t="s">
        <v>1</v>
      </c>
      <c r="C54" t="s">
        <v>128</v>
      </c>
      <c r="D54" t="s">
        <v>78</v>
      </c>
      <c r="E54" t="s">
        <v>76</v>
      </c>
      <c r="F54" t="s">
        <v>85</v>
      </c>
      <c r="G54">
        <v>67</v>
      </c>
      <c r="H54" t="str">
        <f t="shared" si="1"/>
        <v>yjl259_R1_sgA.sam</v>
      </c>
      <c r="I54" t="str">
        <f t="shared" si="4"/>
        <v>yjl259_WT_sgA_R1_branch</v>
      </c>
      <c r="J54" t="str">
        <f t="shared" si="2"/>
        <v>1DSB_R1_branch.fa</v>
      </c>
      <c r="K54">
        <v>96</v>
      </c>
      <c r="L54">
        <f t="shared" si="3"/>
        <v>130</v>
      </c>
      <c r="M54" t="str">
        <f>_xlfn.CONCAT("python 1_process_nhej/filter_nhej.py", " -sam ", dirs!$A$1, "/", H54, " -ref ref_seq/", J54, " -o ", dirs!$A$2, "/", I54, ".tsv", " --min_length ", L54, " -dsb ", G54, " --quiet")</f>
        <v>python 1_process_nhej/filter_nhej.py -sam libraries_1/yjl259_R1_sgA.sam -ref ref_seq/1DSB_R1_branch.fa -o libraries_2/yjl259_WT_sgA_R1_branch.tsv --min_length 130 -dsb 67 --quiet</v>
      </c>
    </row>
    <row r="55" spans="1:13" x14ac:dyDescent="0.25">
      <c r="A55" t="s">
        <v>31</v>
      </c>
      <c r="B55" t="s">
        <v>1</v>
      </c>
      <c r="C55" t="s">
        <v>128</v>
      </c>
      <c r="D55" t="s">
        <v>78</v>
      </c>
      <c r="E55" t="s">
        <v>76</v>
      </c>
      <c r="F55" t="s">
        <v>85</v>
      </c>
      <c r="G55">
        <v>67</v>
      </c>
      <c r="H55" t="str">
        <f t="shared" si="1"/>
        <v>yjl260_R1_sgA.sam</v>
      </c>
      <c r="I55" t="str">
        <f t="shared" si="4"/>
        <v>yjl260_WT_sgA_R1_branch</v>
      </c>
      <c r="J55" t="str">
        <f t="shared" si="2"/>
        <v>1DSB_R1_branch.fa</v>
      </c>
      <c r="K55">
        <v>97</v>
      </c>
      <c r="L55">
        <f t="shared" si="3"/>
        <v>130</v>
      </c>
      <c r="M55" t="str">
        <f>_xlfn.CONCAT("python 1_process_nhej/filter_nhej.py", " -sam ", dirs!$A$1, "/", H55, " -ref ref_seq/", J55, " -o ", dirs!$A$2, "/", I55, ".tsv", " --min_length ", L55, " -dsb ", G55, " --quiet")</f>
        <v>python 1_process_nhej/filter_nhej.py -sam libraries_1/yjl260_R1_sgA.sam -ref ref_seq/1DSB_R1_branch.fa -o libraries_2/yjl260_WT_sgA_R1_branch.tsv --min_length 130 -dsb 67 --quiet</v>
      </c>
    </row>
    <row r="56" spans="1:13" x14ac:dyDescent="0.25">
      <c r="A56" t="s">
        <v>32</v>
      </c>
      <c r="B56" t="s">
        <v>1</v>
      </c>
      <c r="C56" t="s">
        <v>128</v>
      </c>
      <c r="D56" t="s">
        <v>78</v>
      </c>
      <c r="E56" t="s">
        <v>76</v>
      </c>
      <c r="F56" t="s">
        <v>85</v>
      </c>
      <c r="G56">
        <v>67</v>
      </c>
      <c r="H56" t="str">
        <f t="shared" si="1"/>
        <v>yjl261_R1_sgA.sam</v>
      </c>
      <c r="I56" t="str">
        <f t="shared" si="4"/>
        <v>yjl261_WT_sgA_R1_branch</v>
      </c>
      <c r="J56" t="str">
        <f t="shared" si="2"/>
        <v>1DSB_R1_branch.fa</v>
      </c>
      <c r="K56">
        <v>98</v>
      </c>
      <c r="L56">
        <f t="shared" si="3"/>
        <v>130</v>
      </c>
      <c r="M56" t="str">
        <f>_xlfn.CONCAT("python 1_process_nhej/filter_nhej.py", " -sam ", dirs!$A$1, "/", H56, " -ref ref_seq/", J56, " -o ", dirs!$A$2, "/", I56, ".tsv", " --min_length ", L56, " -dsb ", G56, " --quiet")</f>
        <v>python 1_process_nhej/filter_nhej.py -sam libraries_1/yjl261_R1_sgA.sam -ref ref_seq/1DSB_R1_branch.fa -o libraries_2/yjl261_WT_sgA_R1_branch.tsv --min_length 130 -dsb 67 --quiet</v>
      </c>
    </row>
    <row r="57" spans="1:13" x14ac:dyDescent="0.25">
      <c r="A57" t="s">
        <v>33</v>
      </c>
      <c r="B57" t="s">
        <v>1</v>
      </c>
      <c r="C57" t="s">
        <v>128</v>
      </c>
      <c r="D57" t="s">
        <v>78</v>
      </c>
      <c r="E57" t="s">
        <v>76</v>
      </c>
      <c r="F57" t="s">
        <v>85</v>
      </c>
      <c r="G57">
        <v>67</v>
      </c>
      <c r="H57" t="str">
        <f t="shared" si="1"/>
        <v>yjl262_R1_sgA.sam</v>
      </c>
      <c r="I57" t="str">
        <f t="shared" si="4"/>
        <v>yjl262_WT_sgA_R1_branch</v>
      </c>
      <c r="J57" t="str">
        <f t="shared" si="2"/>
        <v>1DSB_R1_branch.fa</v>
      </c>
      <c r="K57">
        <v>99</v>
      </c>
      <c r="L57">
        <f t="shared" si="3"/>
        <v>130</v>
      </c>
      <c r="M57" t="str">
        <f>_xlfn.CONCAT("python 1_process_nhej/filter_nhej.py", " -sam ", dirs!$A$1, "/", H57, " -ref ref_seq/", J57, " -o ", dirs!$A$2, "/", I57, ".tsv", " --min_length ", L57, " -dsb ", G57, " --quiet")</f>
        <v>python 1_process_nhej/filter_nhej.py -sam libraries_1/yjl262_R1_sgA.sam -ref ref_seq/1DSB_R1_branch.fa -o libraries_2/yjl262_WT_sgA_R1_branch.tsv --min_length 130 -dsb 67 --quiet</v>
      </c>
    </row>
    <row r="58" spans="1:13" x14ac:dyDescent="0.25">
      <c r="A58" t="s">
        <v>34</v>
      </c>
      <c r="B58" t="s">
        <v>1</v>
      </c>
      <c r="C58" t="s">
        <v>128</v>
      </c>
      <c r="D58" t="s">
        <v>78</v>
      </c>
      <c r="E58" t="s">
        <v>77</v>
      </c>
      <c r="F58" t="s">
        <v>85</v>
      </c>
      <c r="G58">
        <v>67</v>
      </c>
      <c r="H58" t="str">
        <f t="shared" si="1"/>
        <v>yjl263_R1_sgA.sam</v>
      </c>
      <c r="I58" t="str">
        <f t="shared" si="4"/>
        <v>yjl263_WT_sgA_R1_cmv</v>
      </c>
      <c r="J58" t="str">
        <f t="shared" si="2"/>
        <v>1DSB_R1_cmv.fa</v>
      </c>
      <c r="K58">
        <v>96</v>
      </c>
      <c r="L58">
        <f t="shared" si="3"/>
        <v>130</v>
      </c>
      <c r="M58" t="str">
        <f>_xlfn.CONCAT("python 1_process_nhej/filter_nhej.py", " -sam ", dirs!$A$1, "/", H58, " -ref ref_seq/", J58, " -o ", dirs!$A$2, "/", I58, ".tsv", " --min_length ", L58, " -dsb ", G58, " --quiet")</f>
        <v>python 1_process_nhej/filter_nhej.py -sam libraries_1/yjl263_R1_sgA.sam -ref ref_seq/1DSB_R1_cmv.fa -o libraries_2/yjl263_WT_sgA_R1_cmv.tsv --min_length 130 -dsb 67 --quiet</v>
      </c>
    </row>
    <row r="59" spans="1:13" x14ac:dyDescent="0.25">
      <c r="A59" t="s">
        <v>35</v>
      </c>
      <c r="B59" t="s">
        <v>1</v>
      </c>
      <c r="C59" t="s">
        <v>128</v>
      </c>
      <c r="D59" t="s">
        <v>78</v>
      </c>
      <c r="E59" t="s">
        <v>77</v>
      </c>
      <c r="F59" t="s">
        <v>85</v>
      </c>
      <c r="G59">
        <v>67</v>
      </c>
      <c r="H59" t="str">
        <f t="shared" si="1"/>
        <v>yjl264_R1_sgA.sam</v>
      </c>
      <c r="I59" t="str">
        <f t="shared" si="4"/>
        <v>yjl264_WT_sgA_R1_cmv</v>
      </c>
      <c r="J59" t="str">
        <f t="shared" si="2"/>
        <v>1DSB_R1_cmv.fa</v>
      </c>
      <c r="K59">
        <v>97</v>
      </c>
      <c r="L59">
        <f t="shared" si="3"/>
        <v>130</v>
      </c>
      <c r="M59" t="str">
        <f>_xlfn.CONCAT("python 1_process_nhej/filter_nhej.py", " -sam ", dirs!$A$1, "/", H59, " -ref ref_seq/", J59, " -o ", dirs!$A$2, "/", I59, ".tsv", " --min_length ", L59, " -dsb ", G59, " --quiet")</f>
        <v>python 1_process_nhej/filter_nhej.py -sam libraries_1/yjl264_R1_sgA.sam -ref ref_seq/1DSB_R1_cmv.fa -o libraries_2/yjl264_WT_sgA_R1_cmv.tsv --min_length 130 -dsb 67 --quiet</v>
      </c>
    </row>
    <row r="60" spans="1:13" x14ac:dyDescent="0.25">
      <c r="A60" t="s">
        <v>36</v>
      </c>
      <c r="B60" t="s">
        <v>1</v>
      </c>
      <c r="C60" t="s">
        <v>128</v>
      </c>
      <c r="D60" t="s">
        <v>78</v>
      </c>
      <c r="E60" t="s">
        <v>77</v>
      </c>
      <c r="F60" t="s">
        <v>85</v>
      </c>
      <c r="G60">
        <v>67</v>
      </c>
      <c r="H60" t="str">
        <f t="shared" si="1"/>
        <v>yjl265_R1_sgA.sam</v>
      </c>
      <c r="I60" t="str">
        <f t="shared" si="4"/>
        <v>yjl265_WT_sgA_R1_cmv</v>
      </c>
      <c r="J60" t="str">
        <f t="shared" si="2"/>
        <v>1DSB_R1_cmv.fa</v>
      </c>
      <c r="K60">
        <v>98</v>
      </c>
      <c r="L60">
        <f t="shared" si="3"/>
        <v>130</v>
      </c>
      <c r="M60" t="str">
        <f>_xlfn.CONCAT("python 1_process_nhej/filter_nhej.py", " -sam ", dirs!$A$1, "/", H60, " -ref ref_seq/", J60, " -o ", dirs!$A$2, "/", I60, ".tsv", " --min_length ", L60, " -dsb ", G60, " --quiet")</f>
        <v>python 1_process_nhej/filter_nhej.py -sam libraries_1/yjl265_R1_sgA.sam -ref ref_seq/1DSB_R1_cmv.fa -o libraries_2/yjl265_WT_sgA_R1_cmv.tsv --min_length 130 -dsb 67 --quiet</v>
      </c>
    </row>
    <row r="61" spans="1:13" x14ac:dyDescent="0.25">
      <c r="A61" t="s">
        <v>37</v>
      </c>
      <c r="B61" t="s">
        <v>1</v>
      </c>
      <c r="C61" t="s">
        <v>128</v>
      </c>
      <c r="D61" t="s">
        <v>78</v>
      </c>
      <c r="E61" t="s">
        <v>77</v>
      </c>
      <c r="F61" t="s">
        <v>85</v>
      </c>
      <c r="G61">
        <v>67</v>
      </c>
      <c r="H61" t="str">
        <f t="shared" si="1"/>
        <v>yjl266_R1_sgA.sam</v>
      </c>
      <c r="I61" t="str">
        <f t="shared" si="4"/>
        <v>yjl266_WT_sgA_R1_cmv</v>
      </c>
      <c r="J61" t="str">
        <f t="shared" si="2"/>
        <v>1DSB_R1_cmv.fa</v>
      </c>
      <c r="K61">
        <v>99</v>
      </c>
      <c r="L61">
        <f t="shared" si="3"/>
        <v>130</v>
      </c>
      <c r="M61" t="str">
        <f>_xlfn.CONCAT("python 1_process_nhej/filter_nhej.py", " -sam ", dirs!$A$1, "/", H61, " -ref ref_seq/", J61, " -o ", dirs!$A$2, "/", I61, ".tsv", " --min_length ", L61, " -dsb ", G61, " --quiet")</f>
        <v>python 1_process_nhej/filter_nhej.py -sam libraries_1/yjl266_R1_sgA.sam -ref ref_seq/1DSB_R1_cmv.fa -o libraries_2/yjl266_WT_sgA_R1_cmv.tsv --min_length 130 -dsb 67 --quiet</v>
      </c>
    </row>
    <row r="62" spans="1:13" x14ac:dyDescent="0.25">
      <c r="A62" t="s">
        <v>38</v>
      </c>
      <c r="B62" t="s">
        <v>1</v>
      </c>
      <c r="C62" t="s">
        <v>128</v>
      </c>
      <c r="D62" t="s">
        <v>79</v>
      </c>
      <c r="E62" t="s">
        <v>75</v>
      </c>
      <c r="F62" t="s">
        <v>86</v>
      </c>
      <c r="G62">
        <v>46</v>
      </c>
      <c r="H62" t="str">
        <f t="shared" si="1"/>
        <v>yjl267_R2_sgB.sam</v>
      </c>
      <c r="I62" t="str">
        <f t="shared" si="4"/>
        <v>yjl267_WT_sgB_R2_sense</v>
      </c>
      <c r="J62" t="str">
        <f t="shared" si="2"/>
        <v>1DSB_R2_sense.fa</v>
      </c>
      <c r="K62">
        <v>96</v>
      </c>
      <c r="L62">
        <f t="shared" si="3"/>
        <v>130</v>
      </c>
      <c r="M62" t="str">
        <f>_xlfn.CONCAT("python 1_process_nhej/filter_nhej.py", " -sam ", dirs!$A$1, "/", H62, " -ref ref_seq/", J62, " -o ", dirs!$A$2, "/", I62, ".tsv", " --min_length ", L62, " -dsb ", G62, " --quiet")</f>
        <v>python 1_process_nhej/filter_nhej.py -sam libraries_1/yjl267_R2_sgB.sam -ref ref_seq/1DSB_R2_sense.fa -o libraries_2/yjl267_WT_sgB_R2_sense.tsv --min_length 130 -dsb 46 --quiet</v>
      </c>
    </row>
    <row r="63" spans="1:13" x14ac:dyDescent="0.25">
      <c r="A63" t="s">
        <v>39</v>
      </c>
      <c r="B63" t="s">
        <v>1</v>
      </c>
      <c r="C63" t="s">
        <v>128</v>
      </c>
      <c r="D63" t="s">
        <v>79</v>
      </c>
      <c r="E63" t="s">
        <v>75</v>
      </c>
      <c r="F63" t="s">
        <v>86</v>
      </c>
      <c r="G63">
        <v>46</v>
      </c>
      <c r="H63" t="str">
        <f t="shared" si="1"/>
        <v>yjl268_R2_sgB.sam</v>
      </c>
      <c r="I63" t="str">
        <f t="shared" si="4"/>
        <v>yjl268_WT_sgB_R2_sense</v>
      </c>
      <c r="J63" t="str">
        <f t="shared" si="2"/>
        <v>1DSB_R2_sense.fa</v>
      </c>
      <c r="K63">
        <v>97</v>
      </c>
      <c r="L63">
        <f t="shared" si="3"/>
        <v>130</v>
      </c>
      <c r="M63" t="str">
        <f>_xlfn.CONCAT("python 1_process_nhej/filter_nhej.py", " -sam ", dirs!$A$1, "/", H63, " -ref ref_seq/", J63, " -o ", dirs!$A$2, "/", I63, ".tsv", " --min_length ", L63, " -dsb ", G63, " --quiet")</f>
        <v>python 1_process_nhej/filter_nhej.py -sam libraries_1/yjl268_R2_sgB.sam -ref ref_seq/1DSB_R2_sense.fa -o libraries_2/yjl268_WT_sgB_R2_sense.tsv --min_length 130 -dsb 46 --quiet</v>
      </c>
    </row>
    <row r="64" spans="1:13" x14ac:dyDescent="0.25">
      <c r="A64" t="s">
        <v>40</v>
      </c>
      <c r="B64" t="s">
        <v>1</v>
      </c>
      <c r="C64" t="s">
        <v>128</v>
      </c>
      <c r="D64" t="s">
        <v>79</v>
      </c>
      <c r="E64" t="s">
        <v>75</v>
      </c>
      <c r="F64" t="s">
        <v>86</v>
      </c>
      <c r="G64">
        <v>46</v>
      </c>
      <c r="H64" t="str">
        <f t="shared" si="1"/>
        <v>yjl269_R2_sgB.sam</v>
      </c>
      <c r="I64" t="str">
        <f t="shared" si="4"/>
        <v>yjl269_WT_sgB_R2_sense</v>
      </c>
      <c r="J64" t="str">
        <f t="shared" si="2"/>
        <v>1DSB_R2_sense.fa</v>
      </c>
      <c r="K64">
        <v>98</v>
      </c>
      <c r="L64">
        <f t="shared" si="3"/>
        <v>130</v>
      </c>
      <c r="M64" t="str">
        <f>_xlfn.CONCAT("python 1_process_nhej/filter_nhej.py", " -sam ", dirs!$A$1, "/", H64, " -ref ref_seq/", J64, " -o ", dirs!$A$2, "/", I64, ".tsv", " --min_length ", L64, " -dsb ", G64, " --quiet")</f>
        <v>python 1_process_nhej/filter_nhej.py -sam libraries_1/yjl269_R2_sgB.sam -ref ref_seq/1DSB_R2_sense.fa -o libraries_2/yjl269_WT_sgB_R2_sense.tsv --min_length 130 -dsb 46 --quiet</v>
      </c>
    </row>
    <row r="65" spans="1:13" x14ac:dyDescent="0.25">
      <c r="A65" t="s">
        <v>41</v>
      </c>
      <c r="B65" t="s">
        <v>1</v>
      </c>
      <c r="C65" t="s">
        <v>128</v>
      </c>
      <c r="D65" t="s">
        <v>79</v>
      </c>
      <c r="E65" t="s">
        <v>75</v>
      </c>
      <c r="F65" t="s">
        <v>86</v>
      </c>
      <c r="G65">
        <v>46</v>
      </c>
      <c r="H65" t="str">
        <f t="shared" si="1"/>
        <v>yjl270_R2_sgB.sam</v>
      </c>
      <c r="I65" t="str">
        <f t="shared" si="4"/>
        <v>yjl270_WT_sgB_R2_sense</v>
      </c>
      <c r="J65" t="str">
        <f t="shared" si="2"/>
        <v>1DSB_R2_sense.fa</v>
      </c>
      <c r="K65">
        <v>99</v>
      </c>
      <c r="L65">
        <f t="shared" si="3"/>
        <v>130</v>
      </c>
      <c r="M65" t="str">
        <f>_xlfn.CONCAT("python 1_process_nhej/filter_nhej.py", " -sam ", dirs!$A$1, "/", H65, " -ref ref_seq/", J65, " -o ", dirs!$A$2, "/", I65, ".tsv", " --min_length ", L65, " -dsb ", G65, " --quiet")</f>
        <v>python 1_process_nhej/filter_nhej.py -sam libraries_1/yjl270_R2_sgB.sam -ref ref_seq/1DSB_R2_sense.fa -o libraries_2/yjl270_WT_sgB_R2_sense.tsv --min_length 130 -dsb 46 --quiet</v>
      </c>
    </row>
    <row r="66" spans="1:13" x14ac:dyDescent="0.25">
      <c r="A66" t="s">
        <v>42</v>
      </c>
      <c r="B66" t="s">
        <v>1</v>
      </c>
      <c r="C66" t="s">
        <v>128</v>
      </c>
      <c r="D66" t="s">
        <v>79</v>
      </c>
      <c r="E66" t="s">
        <v>76</v>
      </c>
      <c r="F66" t="s">
        <v>86</v>
      </c>
      <c r="G66">
        <v>46</v>
      </c>
      <c r="H66" t="str">
        <f t="shared" si="1"/>
        <v>yjl271_R2_sgB.sam</v>
      </c>
      <c r="I66" t="str">
        <f t="shared" ref="I66:I98" si="5">_xlfn.CONCAT(A66, "_", B66, "_", D66, "_", F66, "_", E66)</f>
        <v>yjl271_WT_sgB_R2_branch</v>
      </c>
      <c r="J66" t="str">
        <f t="shared" si="2"/>
        <v>1DSB_R2_branch.fa</v>
      </c>
      <c r="K66">
        <v>96</v>
      </c>
      <c r="L66">
        <f t="shared" si="3"/>
        <v>130</v>
      </c>
      <c r="M66" t="str">
        <f>_xlfn.CONCAT("python 1_process_nhej/filter_nhej.py", " -sam ", dirs!$A$1, "/", H66, " -ref ref_seq/", J66, " -o ", dirs!$A$2, "/", I66, ".tsv", " --min_length ", L66, " -dsb ", G66, " --quiet")</f>
        <v>python 1_process_nhej/filter_nhej.py -sam libraries_1/yjl271_R2_sgB.sam -ref ref_seq/1DSB_R2_branch.fa -o libraries_2/yjl271_WT_sgB_R2_branch.tsv --min_length 130 -dsb 46 --quiet</v>
      </c>
    </row>
    <row r="67" spans="1:13" x14ac:dyDescent="0.25">
      <c r="A67" t="s">
        <v>43</v>
      </c>
      <c r="B67" t="s">
        <v>1</v>
      </c>
      <c r="C67" t="s">
        <v>128</v>
      </c>
      <c r="D67" t="s">
        <v>79</v>
      </c>
      <c r="E67" t="s">
        <v>76</v>
      </c>
      <c r="F67" t="s">
        <v>86</v>
      </c>
      <c r="G67">
        <v>46</v>
      </c>
      <c r="H67" t="str">
        <f t="shared" ref="H67:H105" si="6">_xlfn.CONCAT(A67, IF(C67 = "2DSBanti", "_anti", ""), "_",F67,"_", IF(LEFT(C67, 1)="2","2DSBs", D67), ".sam")</f>
        <v>yjl272_R2_sgB.sam</v>
      </c>
      <c r="I67" t="str">
        <f t="shared" si="5"/>
        <v>yjl272_WT_sgB_R2_branch</v>
      </c>
      <c r="J67" t="str">
        <f t="shared" ref="J67:J105" si="7">_xlfn.CONCAT(C67,"_", F67,"_", E67, ".fa")</f>
        <v>1DSB_R2_branch.fa</v>
      </c>
      <c r="K67">
        <v>97</v>
      </c>
      <c r="L67">
        <f t="shared" ref="L67:L105" si="8">IF(LEFT(C67, 1) = "2", 50, 130)</f>
        <v>130</v>
      </c>
      <c r="M67" t="str">
        <f>_xlfn.CONCAT("python 1_process_nhej/filter_nhej.py", " -sam ", dirs!$A$1, "/", H67, " -ref ref_seq/", J67, " -o ", dirs!$A$2, "/", I67, ".tsv", " --min_length ", L67, " -dsb ", G67, " --quiet")</f>
        <v>python 1_process_nhej/filter_nhej.py -sam libraries_1/yjl272_R2_sgB.sam -ref ref_seq/1DSB_R2_branch.fa -o libraries_2/yjl272_WT_sgB_R2_branch.tsv --min_length 130 -dsb 46 --quiet</v>
      </c>
    </row>
    <row r="68" spans="1:13" x14ac:dyDescent="0.25">
      <c r="A68" t="s">
        <v>44</v>
      </c>
      <c r="B68" t="s">
        <v>1</v>
      </c>
      <c r="C68" t="s">
        <v>128</v>
      </c>
      <c r="D68" t="s">
        <v>79</v>
      </c>
      <c r="E68" t="s">
        <v>76</v>
      </c>
      <c r="F68" t="s">
        <v>86</v>
      </c>
      <c r="G68">
        <v>46</v>
      </c>
      <c r="H68" t="str">
        <f t="shared" si="6"/>
        <v>yjl273_R2_sgB.sam</v>
      </c>
      <c r="I68" t="str">
        <f t="shared" si="5"/>
        <v>yjl273_WT_sgB_R2_branch</v>
      </c>
      <c r="J68" t="str">
        <f t="shared" si="7"/>
        <v>1DSB_R2_branch.fa</v>
      </c>
      <c r="K68">
        <v>98</v>
      </c>
      <c r="L68">
        <f t="shared" si="8"/>
        <v>130</v>
      </c>
      <c r="M68" t="str">
        <f>_xlfn.CONCAT("python 1_process_nhej/filter_nhej.py", " -sam ", dirs!$A$1, "/", H68, " -ref ref_seq/", J68, " -o ", dirs!$A$2, "/", I68, ".tsv", " --min_length ", L68, " -dsb ", G68, " --quiet")</f>
        <v>python 1_process_nhej/filter_nhej.py -sam libraries_1/yjl273_R2_sgB.sam -ref ref_seq/1DSB_R2_branch.fa -o libraries_2/yjl273_WT_sgB_R2_branch.tsv --min_length 130 -dsb 46 --quiet</v>
      </c>
    </row>
    <row r="69" spans="1:13" x14ac:dyDescent="0.25">
      <c r="A69" t="s">
        <v>45</v>
      </c>
      <c r="B69" t="s">
        <v>1</v>
      </c>
      <c r="C69" t="s">
        <v>128</v>
      </c>
      <c r="D69" t="s">
        <v>79</v>
      </c>
      <c r="E69" t="s">
        <v>76</v>
      </c>
      <c r="F69" t="s">
        <v>86</v>
      </c>
      <c r="G69">
        <v>46</v>
      </c>
      <c r="H69" t="str">
        <f t="shared" si="6"/>
        <v>yjl274_R2_sgB.sam</v>
      </c>
      <c r="I69" t="str">
        <f t="shared" si="5"/>
        <v>yjl274_WT_sgB_R2_branch</v>
      </c>
      <c r="J69" t="str">
        <f t="shared" si="7"/>
        <v>1DSB_R2_branch.fa</v>
      </c>
      <c r="K69">
        <v>99</v>
      </c>
      <c r="L69">
        <f t="shared" si="8"/>
        <v>130</v>
      </c>
      <c r="M69" t="str">
        <f>_xlfn.CONCAT("python 1_process_nhej/filter_nhej.py", " -sam ", dirs!$A$1, "/", H69, " -ref ref_seq/", J69, " -o ", dirs!$A$2, "/", I69, ".tsv", " --min_length ", L69, " -dsb ", G69, " --quiet")</f>
        <v>python 1_process_nhej/filter_nhej.py -sam libraries_1/yjl274_R2_sgB.sam -ref ref_seq/1DSB_R2_branch.fa -o libraries_2/yjl274_WT_sgB_R2_branch.tsv --min_length 130 -dsb 46 --quiet</v>
      </c>
    </row>
    <row r="70" spans="1:13" x14ac:dyDescent="0.25">
      <c r="A70" t="s">
        <v>46</v>
      </c>
      <c r="B70" t="s">
        <v>1</v>
      </c>
      <c r="C70" t="s">
        <v>128</v>
      </c>
      <c r="D70" t="s">
        <v>79</v>
      </c>
      <c r="E70" t="s">
        <v>77</v>
      </c>
      <c r="F70" t="s">
        <v>86</v>
      </c>
      <c r="G70">
        <v>46</v>
      </c>
      <c r="H70" t="str">
        <f t="shared" si="6"/>
        <v>yjl275_R2_sgB.sam</v>
      </c>
      <c r="I70" t="str">
        <f t="shared" si="5"/>
        <v>yjl275_WT_sgB_R2_cmv</v>
      </c>
      <c r="J70" t="str">
        <f t="shared" si="7"/>
        <v>1DSB_R2_cmv.fa</v>
      </c>
      <c r="K70">
        <v>96</v>
      </c>
      <c r="L70">
        <f t="shared" si="8"/>
        <v>130</v>
      </c>
      <c r="M70" t="str">
        <f>_xlfn.CONCAT("python 1_process_nhej/filter_nhej.py", " -sam ", dirs!$A$1, "/", H70, " -ref ref_seq/", J70, " -o ", dirs!$A$2, "/", I70, ".tsv", " --min_length ", L70, " -dsb ", G70, " --quiet")</f>
        <v>python 1_process_nhej/filter_nhej.py -sam libraries_1/yjl275_R2_sgB.sam -ref ref_seq/1DSB_R2_cmv.fa -o libraries_2/yjl275_WT_sgB_R2_cmv.tsv --min_length 130 -dsb 46 --quiet</v>
      </c>
    </row>
    <row r="71" spans="1:13" x14ac:dyDescent="0.25">
      <c r="A71" t="s">
        <v>47</v>
      </c>
      <c r="B71" t="s">
        <v>1</v>
      </c>
      <c r="C71" t="s">
        <v>128</v>
      </c>
      <c r="D71" t="s">
        <v>79</v>
      </c>
      <c r="E71" t="s">
        <v>77</v>
      </c>
      <c r="F71" t="s">
        <v>86</v>
      </c>
      <c r="G71">
        <v>46</v>
      </c>
      <c r="H71" t="str">
        <f t="shared" si="6"/>
        <v>yjl276_R2_sgB.sam</v>
      </c>
      <c r="I71" t="str">
        <f t="shared" si="5"/>
        <v>yjl276_WT_sgB_R2_cmv</v>
      </c>
      <c r="J71" t="str">
        <f t="shared" si="7"/>
        <v>1DSB_R2_cmv.fa</v>
      </c>
      <c r="K71">
        <v>97</v>
      </c>
      <c r="L71">
        <f t="shared" si="8"/>
        <v>130</v>
      </c>
      <c r="M71" t="str">
        <f>_xlfn.CONCAT("python 1_process_nhej/filter_nhej.py", " -sam ", dirs!$A$1, "/", H71, " -ref ref_seq/", J71, " -o ", dirs!$A$2, "/", I71, ".tsv", " --min_length ", L71, " -dsb ", G71, " --quiet")</f>
        <v>python 1_process_nhej/filter_nhej.py -sam libraries_1/yjl276_R2_sgB.sam -ref ref_seq/1DSB_R2_cmv.fa -o libraries_2/yjl276_WT_sgB_R2_cmv.tsv --min_length 130 -dsb 46 --quiet</v>
      </c>
    </row>
    <row r="72" spans="1:13" x14ac:dyDescent="0.25">
      <c r="A72" t="s">
        <v>48</v>
      </c>
      <c r="B72" t="s">
        <v>1</v>
      </c>
      <c r="C72" t="s">
        <v>128</v>
      </c>
      <c r="D72" t="s">
        <v>79</v>
      </c>
      <c r="E72" t="s">
        <v>77</v>
      </c>
      <c r="F72" t="s">
        <v>86</v>
      </c>
      <c r="G72">
        <v>46</v>
      </c>
      <c r="H72" t="str">
        <f t="shared" si="6"/>
        <v>yjl277_R2_sgB.sam</v>
      </c>
      <c r="I72" t="str">
        <f t="shared" si="5"/>
        <v>yjl277_WT_sgB_R2_cmv</v>
      </c>
      <c r="J72" t="str">
        <f t="shared" si="7"/>
        <v>1DSB_R2_cmv.fa</v>
      </c>
      <c r="K72">
        <v>98</v>
      </c>
      <c r="L72">
        <f t="shared" si="8"/>
        <v>130</v>
      </c>
      <c r="M72" t="str">
        <f>_xlfn.CONCAT("python 1_process_nhej/filter_nhej.py", " -sam ", dirs!$A$1, "/", H72, " -ref ref_seq/", J72, " -o ", dirs!$A$2, "/", I72, ".tsv", " --min_length ", L72, " -dsb ", G72, " --quiet")</f>
        <v>python 1_process_nhej/filter_nhej.py -sam libraries_1/yjl277_R2_sgB.sam -ref ref_seq/1DSB_R2_cmv.fa -o libraries_2/yjl277_WT_sgB_R2_cmv.tsv --min_length 130 -dsb 46 --quiet</v>
      </c>
    </row>
    <row r="73" spans="1:13" x14ac:dyDescent="0.25">
      <c r="A73" t="s">
        <v>49</v>
      </c>
      <c r="B73" t="s">
        <v>1</v>
      </c>
      <c r="C73" t="s">
        <v>128</v>
      </c>
      <c r="D73" t="s">
        <v>79</v>
      </c>
      <c r="E73" t="s">
        <v>77</v>
      </c>
      <c r="F73" t="s">
        <v>86</v>
      </c>
      <c r="G73">
        <v>46</v>
      </c>
      <c r="H73" t="str">
        <f t="shared" si="6"/>
        <v>yjl278_R2_sgB.sam</v>
      </c>
      <c r="I73" t="str">
        <f t="shared" si="5"/>
        <v>yjl278_WT_sgB_R2_cmv</v>
      </c>
      <c r="J73" t="str">
        <f t="shared" si="7"/>
        <v>1DSB_R2_cmv.fa</v>
      </c>
      <c r="K73">
        <v>99</v>
      </c>
      <c r="L73">
        <f t="shared" si="8"/>
        <v>130</v>
      </c>
      <c r="M73" t="str">
        <f>_xlfn.CONCAT("python 1_process_nhej/filter_nhej.py", " -sam ", dirs!$A$1, "/", H73, " -ref ref_seq/", J73, " -o ", dirs!$A$2, "/", I73, ".tsv", " --min_length ", L73, " -dsb ", G73, " --quiet")</f>
        <v>python 1_process_nhej/filter_nhej.py -sam libraries_1/yjl278_R2_sgB.sam -ref ref_seq/1DSB_R2_cmv.fa -o libraries_2/yjl278_WT_sgB_R2_cmv.tsv --min_length 130 -dsb 46 --quiet</v>
      </c>
    </row>
    <row r="74" spans="1:13" x14ac:dyDescent="0.25">
      <c r="A74" t="s">
        <v>50</v>
      </c>
      <c r="B74" t="s">
        <v>14</v>
      </c>
      <c r="C74" t="s">
        <v>128</v>
      </c>
      <c r="D74" t="s">
        <v>78</v>
      </c>
      <c r="E74" t="s">
        <v>75</v>
      </c>
      <c r="F74" t="s">
        <v>85</v>
      </c>
      <c r="G74">
        <v>67</v>
      </c>
      <c r="H74" t="str">
        <f t="shared" si="6"/>
        <v>yjl292_R1_sgA.sam</v>
      </c>
      <c r="I74" t="str">
        <f t="shared" si="5"/>
        <v>yjl292_KO_sgA_R1_sense</v>
      </c>
      <c r="J74" t="str">
        <f t="shared" si="7"/>
        <v>1DSB_R1_sense.fa</v>
      </c>
      <c r="K74">
        <v>96</v>
      </c>
      <c r="L74">
        <f t="shared" si="8"/>
        <v>130</v>
      </c>
      <c r="M74" t="str">
        <f>_xlfn.CONCAT("python 1_process_nhej/filter_nhej.py", " -sam ", dirs!$A$1, "/", H74, " -ref ref_seq/", J74, " -o ", dirs!$A$2, "/", I74, ".tsv", " --min_length ", L74, " -dsb ", G74, " --quiet")</f>
        <v>python 1_process_nhej/filter_nhej.py -sam libraries_1/yjl292_R1_sgA.sam -ref ref_seq/1DSB_R1_sense.fa -o libraries_2/yjl292_KO_sgA_R1_sense.tsv --min_length 130 -dsb 67 --quiet</v>
      </c>
    </row>
    <row r="75" spans="1:13" x14ac:dyDescent="0.25">
      <c r="A75" t="s">
        <v>51</v>
      </c>
      <c r="B75" t="s">
        <v>14</v>
      </c>
      <c r="C75" t="s">
        <v>128</v>
      </c>
      <c r="D75" t="s">
        <v>78</v>
      </c>
      <c r="E75" t="s">
        <v>75</v>
      </c>
      <c r="F75" t="s">
        <v>85</v>
      </c>
      <c r="G75">
        <v>67</v>
      </c>
      <c r="H75" t="str">
        <f t="shared" si="6"/>
        <v>yjl293_R1_sgA.sam</v>
      </c>
      <c r="I75" t="str">
        <f t="shared" si="5"/>
        <v>yjl293_KO_sgA_R1_sense</v>
      </c>
      <c r="J75" t="str">
        <f t="shared" si="7"/>
        <v>1DSB_R1_sense.fa</v>
      </c>
      <c r="K75">
        <v>97</v>
      </c>
      <c r="L75">
        <f t="shared" si="8"/>
        <v>130</v>
      </c>
      <c r="M75" t="str">
        <f>_xlfn.CONCAT("python 1_process_nhej/filter_nhej.py", " -sam ", dirs!$A$1, "/", H75, " -ref ref_seq/", J75, " -o ", dirs!$A$2, "/", I75, ".tsv", " --min_length ", L75, " -dsb ", G75, " --quiet")</f>
        <v>python 1_process_nhej/filter_nhej.py -sam libraries_1/yjl293_R1_sgA.sam -ref ref_seq/1DSB_R1_sense.fa -o libraries_2/yjl293_KO_sgA_R1_sense.tsv --min_length 130 -dsb 67 --quiet</v>
      </c>
    </row>
    <row r="76" spans="1:13" x14ac:dyDescent="0.25">
      <c r="A76" t="s">
        <v>52</v>
      </c>
      <c r="B76" t="s">
        <v>14</v>
      </c>
      <c r="C76" t="s">
        <v>128</v>
      </c>
      <c r="D76" t="s">
        <v>78</v>
      </c>
      <c r="E76" t="s">
        <v>75</v>
      </c>
      <c r="F76" t="s">
        <v>85</v>
      </c>
      <c r="G76">
        <v>67</v>
      </c>
      <c r="H76" t="str">
        <f t="shared" si="6"/>
        <v>yjl294_R1_sgA.sam</v>
      </c>
      <c r="I76" t="str">
        <f t="shared" si="5"/>
        <v>yjl294_KO_sgA_R1_sense</v>
      </c>
      <c r="J76" t="str">
        <f t="shared" si="7"/>
        <v>1DSB_R1_sense.fa</v>
      </c>
      <c r="K76">
        <v>98</v>
      </c>
      <c r="L76">
        <f t="shared" si="8"/>
        <v>130</v>
      </c>
      <c r="M76" t="str">
        <f>_xlfn.CONCAT("python 1_process_nhej/filter_nhej.py", " -sam ", dirs!$A$1, "/", H76, " -ref ref_seq/", J76, " -o ", dirs!$A$2, "/", I76, ".tsv", " --min_length ", L76, " -dsb ", G76, " --quiet")</f>
        <v>python 1_process_nhej/filter_nhej.py -sam libraries_1/yjl294_R1_sgA.sam -ref ref_seq/1DSB_R1_sense.fa -o libraries_2/yjl294_KO_sgA_R1_sense.tsv --min_length 130 -dsb 67 --quiet</v>
      </c>
    </row>
    <row r="77" spans="1:13" x14ac:dyDescent="0.25">
      <c r="A77" t="s">
        <v>53</v>
      </c>
      <c r="B77" t="s">
        <v>14</v>
      </c>
      <c r="C77" t="s">
        <v>128</v>
      </c>
      <c r="D77" t="s">
        <v>78</v>
      </c>
      <c r="E77" t="s">
        <v>75</v>
      </c>
      <c r="F77" t="s">
        <v>85</v>
      </c>
      <c r="G77">
        <v>67</v>
      </c>
      <c r="H77" t="str">
        <f t="shared" si="6"/>
        <v>yjl295_R1_sgA.sam</v>
      </c>
      <c r="I77" t="str">
        <f t="shared" si="5"/>
        <v>yjl295_KO_sgA_R1_sense</v>
      </c>
      <c r="J77" t="str">
        <f t="shared" si="7"/>
        <v>1DSB_R1_sense.fa</v>
      </c>
      <c r="K77">
        <v>99</v>
      </c>
      <c r="L77">
        <f t="shared" si="8"/>
        <v>130</v>
      </c>
      <c r="M77" t="str">
        <f>_xlfn.CONCAT("python 1_process_nhej/filter_nhej.py", " -sam ", dirs!$A$1, "/", H77, " -ref ref_seq/", J77, " -o ", dirs!$A$2, "/", I77, ".tsv", " --min_length ", L77, " -dsb ", G77, " --quiet")</f>
        <v>python 1_process_nhej/filter_nhej.py -sam libraries_1/yjl295_R1_sgA.sam -ref ref_seq/1DSB_R1_sense.fa -o libraries_2/yjl295_KO_sgA_R1_sense.tsv --min_length 130 -dsb 67 --quiet</v>
      </c>
    </row>
    <row r="78" spans="1:13" x14ac:dyDescent="0.25">
      <c r="A78" t="s">
        <v>54</v>
      </c>
      <c r="B78" t="s">
        <v>14</v>
      </c>
      <c r="C78" t="s">
        <v>128</v>
      </c>
      <c r="D78" t="s">
        <v>78</v>
      </c>
      <c r="E78" t="s">
        <v>76</v>
      </c>
      <c r="F78" t="s">
        <v>85</v>
      </c>
      <c r="G78">
        <v>67</v>
      </c>
      <c r="H78" t="str">
        <f t="shared" si="6"/>
        <v>yjl296_R1_sgA.sam</v>
      </c>
      <c r="I78" t="str">
        <f t="shared" si="5"/>
        <v>yjl296_KO_sgA_R1_branch</v>
      </c>
      <c r="J78" t="str">
        <f t="shared" si="7"/>
        <v>1DSB_R1_branch.fa</v>
      </c>
      <c r="K78">
        <v>96</v>
      </c>
      <c r="L78">
        <f t="shared" si="8"/>
        <v>130</v>
      </c>
      <c r="M78" t="str">
        <f>_xlfn.CONCAT("python 1_process_nhej/filter_nhej.py", " -sam ", dirs!$A$1, "/", H78, " -ref ref_seq/", J78, " -o ", dirs!$A$2, "/", I78, ".tsv", " --min_length ", L78, " -dsb ", G78, " --quiet")</f>
        <v>python 1_process_nhej/filter_nhej.py -sam libraries_1/yjl296_R1_sgA.sam -ref ref_seq/1DSB_R1_branch.fa -o libraries_2/yjl296_KO_sgA_R1_branch.tsv --min_length 130 -dsb 67 --quiet</v>
      </c>
    </row>
    <row r="79" spans="1:13" x14ac:dyDescent="0.25">
      <c r="A79" t="s">
        <v>55</v>
      </c>
      <c r="B79" t="s">
        <v>14</v>
      </c>
      <c r="C79" t="s">
        <v>128</v>
      </c>
      <c r="D79" t="s">
        <v>78</v>
      </c>
      <c r="E79" t="s">
        <v>76</v>
      </c>
      <c r="F79" t="s">
        <v>85</v>
      </c>
      <c r="G79">
        <v>67</v>
      </c>
      <c r="H79" t="str">
        <f t="shared" si="6"/>
        <v>yjl297_R1_sgA.sam</v>
      </c>
      <c r="I79" t="str">
        <f t="shared" si="5"/>
        <v>yjl297_KO_sgA_R1_branch</v>
      </c>
      <c r="J79" t="str">
        <f t="shared" si="7"/>
        <v>1DSB_R1_branch.fa</v>
      </c>
      <c r="K79">
        <v>97</v>
      </c>
      <c r="L79">
        <f t="shared" si="8"/>
        <v>130</v>
      </c>
      <c r="M79" t="str">
        <f>_xlfn.CONCAT("python 1_process_nhej/filter_nhej.py", " -sam ", dirs!$A$1, "/", H79, " -ref ref_seq/", J79, " -o ", dirs!$A$2, "/", I79, ".tsv", " --min_length ", L79, " -dsb ", G79, " --quiet")</f>
        <v>python 1_process_nhej/filter_nhej.py -sam libraries_1/yjl297_R1_sgA.sam -ref ref_seq/1DSB_R1_branch.fa -o libraries_2/yjl297_KO_sgA_R1_branch.tsv --min_length 130 -dsb 67 --quiet</v>
      </c>
    </row>
    <row r="80" spans="1:13" x14ac:dyDescent="0.25">
      <c r="A80" t="s">
        <v>56</v>
      </c>
      <c r="B80" t="s">
        <v>14</v>
      </c>
      <c r="C80" t="s">
        <v>128</v>
      </c>
      <c r="D80" t="s">
        <v>78</v>
      </c>
      <c r="E80" t="s">
        <v>76</v>
      </c>
      <c r="F80" t="s">
        <v>85</v>
      </c>
      <c r="G80">
        <v>67</v>
      </c>
      <c r="H80" t="str">
        <f t="shared" si="6"/>
        <v>yjl298_R1_sgA.sam</v>
      </c>
      <c r="I80" t="str">
        <f t="shared" si="5"/>
        <v>yjl298_KO_sgA_R1_branch</v>
      </c>
      <c r="J80" t="str">
        <f t="shared" si="7"/>
        <v>1DSB_R1_branch.fa</v>
      </c>
      <c r="K80">
        <v>98</v>
      </c>
      <c r="L80">
        <f t="shared" si="8"/>
        <v>130</v>
      </c>
      <c r="M80" t="str">
        <f>_xlfn.CONCAT("python 1_process_nhej/filter_nhej.py", " -sam ", dirs!$A$1, "/", H80, " -ref ref_seq/", J80, " -o ", dirs!$A$2, "/", I80, ".tsv", " --min_length ", L80, " -dsb ", G80, " --quiet")</f>
        <v>python 1_process_nhej/filter_nhej.py -sam libraries_1/yjl298_R1_sgA.sam -ref ref_seq/1DSB_R1_branch.fa -o libraries_2/yjl298_KO_sgA_R1_branch.tsv --min_length 130 -dsb 67 --quiet</v>
      </c>
    </row>
    <row r="81" spans="1:13" x14ac:dyDescent="0.25">
      <c r="A81" t="s">
        <v>57</v>
      </c>
      <c r="B81" t="s">
        <v>14</v>
      </c>
      <c r="C81" t="s">
        <v>128</v>
      </c>
      <c r="D81" t="s">
        <v>78</v>
      </c>
      <c r="E81" t="s">
        <v>76</v>
      </c>
      <c r="F81" t="s">
        <v>85</v>
      </c>
      <c r="G81">
        <v>67</v>
      </c>
      <c r="H81" t="str">
        <f t="shared" si="6"/>
        <v>yjl299_R1_sgA.sam</v>
      </c>
      <c r="I81" t="str">
        <f t="shared" si="5"/>
        <v>yjl299_KO_sgA_R1_branch</v>
      </c>
      <c r="J81" t="str">
        <f t="shared" si="7"/>
        <v>1DSB_R1_branch.fa</v>
      </c>
      <c r="K81">
        <v>99</v>
      </c>
      <c r="L81">
        <f t="shared" si="8"/>
        <v>130</v>
      </c>
      <c r="M81" t="str">
        <f>_xlfn.CONCAT("python 1_process_nhej/filter_nhej.py", " -sam ", dirs!$A$1, "/", H81, " -ref ref_seq/", J81, " -o ", dirs!$A$2, "/", I81, ".tsv", " --min_length ", L81, " -dsb ", G81, " --quiet")</f>
        <v>python 1_process_nhej/filter_nhej.py -sam libraries_1/yjl299_R1_sgA.sam -ref ref_seq/1DSB_R1_branch.fa -o libraries_2/yjl299_KO_sgA_R1_branch.tsv --min_length 130 -dsb 67 --quiet</v>
      </c>
    </row>
    <row r="82" spans="1:13" x14ac:dyDescent="0.25">
      <c r="A82" t="s">
        <v>58</v>
      </c>
      <c r="B82" t="s">
        <v>14</v>
      </c>
      <c r="C82" t="s">
        <v>128</v>
      </c>
      <c r="D82" t="s">
        <v>78</v>
      </c>
      <c r="E82" t="s">
        <v>77</v>
      </c>
      <c r="F82" t="s">
        <v>85</v>
      </c>
      <c r="G82">
        <v>67</v>
      </c>
      <c r="H82" t="str">
        <f t="shared" si="6"/>
        <v>yjl300_R1_sgA.sam</v>
      </c>
      <c r="I82" t="str">
        <f t="shared" si="5"/>
        <v>yjl300_KO_sgA_R1_cmv</v>
      </c>
      <c r="J82" t="str">
        <f t="shared" si="7"/>
        <v>1DSB_R1_cmv.fa</v>
      </c>
      <c r="K82">
        <v>96</v>
      </c>
      <c r="L82">
        <f t="shared" si="8"/>
        <v>130</v>
      </c>
      <c r="M82" t="str">
        <f>_xlfn.CONCAT("python 1_process_nhej/filter_nhej.py", " -sam ", dirs!$A$1, "/", H82, " -ref ref_seq/", J82, " -o ", dirs!$A$2, "/", I82, ".tsv", " --min_length ", L82, " -dsb ", G82, " --quiet")</f>
        <v>python 1_process_nhej/filter_nhej.py -sam libraries_1/yjl300_R1_sgA.sam -ref ref_seq/1DSB_R1_cmv.fa -o libraries_2/yjl300_KO_sgA_R1_cmv.tsv --min_length 130 -dsb 67 --quiet</v>
      </c>
    </row>
    <row r="83" spans="1:13" x14ac:dyDescent="0.25">
      <c r="A83" t="s">
        <v>59</v>
      </c>
      <c r="B83" t="s">
        <v>14</v>
      </c>
      <c r="C83" t="s">
        <v>128</v>
      </c>
      <c r="D83" t="s">
        <v>78</v>
      </c>
      <c r="E83" t="s">
        <v>77</v>
      </c>
      <c r="F83" t="s">
        <v>85</v>
      </c>
      <c r="G83">
        <v>67</v>
      </c>
      <c r="H83" t="str">
        <f t="shared" si="6"/>
        <v>yjl301_R1_sgA.sam</v>
      </c>
      <c r="I83" t="str">
        <f t="shared" si="5"/>
        <v>yjl301_KO_sgA_R1_cmv</v>
      </c>
      <c r="J83" t="str">
        <f t="shared" si="7"/>
        <v>1DSB_R1_cmv.fa</v>
      </c>
      <c r="K83">
        <v>97</v>
      </c>
      <c r="L83">
        <f t="shared" si="8"/>
        <v>130</v>
      </c>
      <c r="M83" t="str">
        <f>_xlfn.CONCAT("python 1_process_nhej/filter_nhej.py", " -sam ", dirs!$A$1, "/", H83, " -ref ref_seq/", J83, " -o ", dirs!$A$2, "/", I83, ".tsv", " --min_length ", L83, " -dsb ", G83, " --quiet")</f>
        <v>python 1_process_nhej/filter_nhej.py -sam libraries_1/yjl301_R1_sgA.sam -ref ref_seq/1DSB_R1_cmv.fa -o libraries_2/yjl301_KO_sgA_R1_cmv.tsv --min_length 130 -dsb 67 --quiet</v>
      </c>
    </row>
    <row r="84" spans="1:13" x14ac:dyDescent="0.25">
      <c r="A84" t="s">
        <v>60</v>
      </c>
      <c r="B84" t="s">
        <v>14</v>
      </c>
      <c r="C84" t="s">
        <v>128</v>
      </c>
      <c r="D84" t="s">
        <v>78</v>
      </c>
      <c r="E84" t="s">
        <v>77</v>
      </c>
      <c r="F84" t="s">
        <v>85</v>
      </c>
      <c r="G84">
        <v>67</v>
      </c>
      <c r="H84" t="str">
        <f t="shared" si="6"/>
        <v>yjl302_R1_sgA.sam</v>
      </c>
      <c r="I84" t="str">
        <f t="shared" si="5"/>
        <v>yjl302_KO_sgA_R1_cmv</v>
      </c>
      <c r="J84" t="str">
        <f t="shared" si="7"/>
        <v>1DSB_R1_cmv.fa</v>
      </c>
      <c r="K84">
        <v>98</v>
      </c>
      <c r="L84">
        <f t="shared" si="8"/>
        <v>130</v>
      </c>
      <c r="M84" t="str">
        <f>_xlfn.CONCAT("python 1_process_nhej/filter_nhej.py", " -sam ", dirs!$A$1, "/", H84, " -ref ref_seq/", J84, " -o ", dirs!$A$2, "/", I84, ".tsv", " --min_length ", L84, " -dsb ", G84, " --quiet")</f>
        <v>python 1_process_nhej/filter_nhej.py -sam libraries_1/yjl302_R1_sgA.sam -ref ref_seq/1DSB_R1_cmv.fa -o libraries_2/yjl302_KO_sgA_R1_cmv.tsv --min_length 130 -dsb 67 --quiet</v>
      </c>
    </row>
    <row r="85" spans="1:13" x14ac:dyDescent="0.25">
      <c r="A85" t="s">
        <v>61</v>
      </c>
      <c r="B85" t="s">
        <v>14</v>
      </c>
      <c r="C85" t="s">
        <v>128</v>
      </c>
      <c r="D85" t="s">
        <v>78</v>
      </c>
      <c r="E85" t="s">
        <v>77</v>
      </c>
      <c r="F85" t="s">
        <v>85</v>
      </c>
      <c r="G85">
        <v>67</v>
      </c>
      <c r="H85" t="str">
        <f t="shared" si="6"/>
        <v>yjl303_R1_sgA.sam</v>
      </c>
      <c r="I85" t="str">
        <f t="shared" si="5"/>
        <v>yjl303_KO_sgA_R1_cmv</v>
      </c>
      <c r="J85" t="str">
        <f t="shared" si="7"/>
        <v>1DSB_R1_cmv.fa</v>
      </c>
      <c r="K85">
        <v>99</v>
      </c>
      <c r="L85">
        <f t="shared" si="8"/>
        <v>130</v>
      </c>
      <c r="M85" t="str">
        <f>_xlfn.CONCAT("python 1_process_nhej/filter_nhej.py", " -sam ", dirs!$A$1, "/", H85, " -ref ref_seq/", J85, " -o ", dirs!$A$2, "/", I85, ".tsv", " --min_length ", L85, " -dsb ", G85, " --quiet")</f>
        <v>python 1_process_nhej/filter_nhej.py -sam libraries_1/yjl303_R1_sgA.sam -ref ref_seq/1DSB_R1_cmv.fa -o libraries_2/yjl303_KO_sgA_R1_cmv.tsv --min_length 130 -dsb 67 --quiet</v>
      </c>
    </row>
    <row r="86" spans="1:13" x14ac:dyDescent="0.25">
      <c r="A86" t="s">
        <v>62</v>
      </c>
      <c r="B86" t="s">
        <v>14</v>
      </c>
      <c r="C86" t="s">
        <v>128</v>
      </c>
      <c r="D86" t="s">
        <v>79</v>
      </c>
      <c r="E86" t="s">
        <v>75</v>
      </c>
      <c r="F86" t="s">
        <v>86</v>
      </c>
      <c r="G86">
        <v>46</v>
      </c>
      <c r="H86" t="str">
        <f t="shared" si="6"/>
        <v>yjl304_R2_sgB.sam</v>
      </c>
      <c r="I86" t="str">
        <f t="shared" si="5"/>
        <v>yjl304_KO_sgB_R2_sense</v>
      </c>
      <c r="J86" t="str">
        <f t="shared" si="7"/>
        <v>1DSB_R2_sense.fa</v>
      </c>
      <c r="K86">
        <v>96</v>
      </c>
      <c r="L86">
        <f t="shared" si="8"/>
        <v>130</v>
      </c>
      <c r="M86" t="str">
        <f>_xlfn.CONCAT("python 1_process_nhej/filter_nhej.py", " -sam ", dirs!$A$1, "/", H86, " -ref ref_seq/", J86, " -o ", dirs!$A$2, "/", I86, ".tsv", " --min_length ", L86, " -dsb ", G86, " --quiet")</f>
        <v>python 1_process_nhej/filter_nhej.py -sam libraries_1/yjl304_R2_sgB.sam -ref ref_seq/1DSB_R2_sense.fa -o libraries_2/yjl304_KO_sgB_R2_sense.tsv --min_length 130 -dsb 46 --quiet</v>
      </c>
    </row>
    <row r="87" spans="1:13" x14ac:dyDescent="0.25">
      <c r="A87" t="s">
        <v>63</v>
      </c>
      <c r="B87" t="s">
        <v>14</v>
      </c>
      <c r="C87" t="s">
        <v>128</v>
      </c>
      <c r="D87" t="s">
        <v>79</v>
      </c>
      <c r="E87" t="s">
        <v>75</v>
      </c>
      <c r="F87" t="s">
        <v>86</v>
      </c>
      <c r="G87">
        <v>46</v>
      </c>
      <c r="H87" t="str">
        <f t="shared" si="6"/>
        <v>yjl305_R2_sgB.sam</v>
      </c>
      <c r="I87" t="str">
        <f t="shared" si="5"/>
        <v>yjl305_KO_sgB_R2_sense</v>
      </c>
      <c r="J87" t="str">
        <f t="shared" si="7"/>
        <v>1DSB_R2_sense.fa</v>
      </c>
      <c r="K87">
        <v>97</v>
      </c>
      <c r="L87">
        <f t="shared" si="8"/>
        <v>130</v>
      </c>
      <c r="M87" t="str">
        <f>_xlfn.CONCAT("python 1_process_nhej/filter_nhej.py", " -sam ", dirs!$A$1, "/", H87, " -ref ref_seq/", J87, " -o ", dirs!$A$2, "/", I87, ".tsv", " --min_length ", L87, " -dsb ", G87, " --quiet")</f>
        <v>python 1_process_nhej/filter_nhej.py -sam libraries_1/yjl305_R2_sgB.sam -ref ref_seq/1DSB_R2_sense.fa -o libraries_2/yjl305_KO_sgB_R2_sense.tsv --min_length 130 -dsb 46 --quiet</v>
      </c>
    </row>
    <row r="88" spans="1:13" x14ac:dyDescent="0.25">
      <c r="A88" t="s">
        <v>64</v>
      </c>
      <c r="B88" t="s">
        <v>14</v>
      </c>
      <c r="C88" t="s">
        <v>128</v>
      </c>
      <c r="D88" t="s">
        <v>79</v>
      </c>
      <c r="E88" t="s">
        <v>75</v>
      </c>
      <c r="F88" t="s">
        <v>86</v>
      </c>
      <c r="G88">
        <v>46</v>
      </c>
      <c r="H88" t="str">
        <f t="shared" si="6"/>
        <v>yjl306_R2_sgB.sam</v>
      </c>
      <c r="I88" t="str">
        <f t="shared" si="5"/>
        <v>yjl306_KO_sgB_R2_sense</v>
      </c>
      <c r="J88" t="str">
        <f t="shared" si="7"/>
        <v>1DSB_R2_sense.fa</v>
      </c>
      <c r="K88">
        <v>98</v>
      </c>
      <c r="L88">
        <f t="shared" si="8"/>
        <v>130</v>
      </c>
      <c r="M88" t="str">
        <f>_xlfn.CONCAT("python 1_process_nhej/filter_nhej.py", " -sam ", dirs!$A$1, "/", H88, " -ref ref_seq/", J88, " -o ", dirs!$A$2, "/", I88, ".tsv", " --min_length ", L88, " -dsb ", G88, " --quiet")</f>
        <v>python 1_process_nhej/filter_nhej.py -sam libraries_1/yjl306_R2_sgB.sam -ref ref_seq/1DSB_R2_sense.fa -o libraries_2/yjl306_KO_sgB_R2_sense.tsv --min_length 130 -dsb 46 --quiet</v>
      </c>
    </row>
    <row r="89" spans="1:13" x14ac:dyDescent="0.25">
      <c r="A89" t="s">
        <v>65</v>
      </c>
      <c r="B89" t="s">
        <v>14</v>
      </c>
      <c r="C89" t="s">
        <v>128</v>
      </c>
      <c r="D89" t="s">
        <v>79</v>
      </c>
      <c r="E89" t="s">
        <v>75</v>
      </c>
      <c r="F89" t="s">
        <v>86</v>
      </c>
      <c r="G89">
        <v>46</v>
      </c>
      <c r="H89" t="str">
        <f t="shared" si="6"/>
        <v>yjl307_R2_sgB.sam</v>
      </c>
      <c r="I89" t="str">
        <f t="shared" si="5"/>
        <v>yjl307_KO_sgB_R2_sense</v>
      </c>
      <c r="J89" t="str">
        <f t="shared" si="7"/>
        <v>1DSB_R2_sense.fa</v>
      </c>
      <c r="K89">
        <v>99</v>
      </c>
      <c r="L89">
        <f t="shared" si="8"/>
        <v>130</v>
      </c>
      <c r="M89" t="str">
        <f>_xlfn.CONCAT("python 1_process_nhej/filter_nhej.py", " -sam ", dirs!$A$1, "/", H89, " -ref ref_seq/", J89, " -o ", dirs!$A$2, "/", I89, ".tsv", " --min_length ", L89, " -dsb ", G89, " --quiet")</f>
        <v>python 1_process_nhej/filter_nhej.py -sam libraries_1/yjl307_R2_sgB.sam -ref ref_seq/1DSB_R2_sense.fa -o libraries_2/yjl307_KO_sgB_R2_sense.tsv --min_length 130 -dsb 46 --quiet</v>
      </c>
    </row>
    <row r="90" spans="1:13" x14ac:dyDescent="0.25">
      <c r="A90" t="s">
        <v>66</v>
      </c>
      <c r="B90" t="s">
        <v>14</v>
      </c>
      <c r="C90" t="s">
        <v>128</v>
      </c>
      <c r="D90" t="s">
        <v>79</v>
      </c>
      <c r="E90" t="s">
        <v>76</v>
      </c>
      <c r="F90" t="s">
        <v>86</v>
      </c>
      <c r="G90">
        <v>46</v>
      </c>
      <c r="H90" t="str">
        <f t="shared" si="6"/>
        <v>yjl308_R2_sgB.sam</v>
      </c>
      <c r="I90" t="str">
        <f t="shared" si="5"/>
        <v>yjl308_KO_sgB_R2_branch</v>
      </c>
      <c r="J90" t="str">
        <f t="shared" si="7"/>
        <v>1DSB_R2_branch.fa</v>
      </c>
      <c r="K90">
        <v>96</v>
      </c>
      <c r="L90">
        <f t="shared" si="8"/>
        <v>130</v>
      </c>
      <c r="M90" t="str">
        <f>_xlfn.CONCAT("python 1_process_nhej/filter_nhej.py", " -sam ", dirs!$A$1, "/", H90, " -ref ref_seq/", J90, " -o ", dirs!$A$2, "/", I90, ".tsv", " --min_length ", L90, " -dsb ", G90, " --quiet")</f>
        <v>python 1_process_nhej/filter_nhej.py -sam libraries_1/yjl308_R2_sgB.sam -ref ref_seq/1DSB_R2_branch.fa -o libraries_2/yjl308_KO_sgB_R2_branch.tsv --min_length 130 -dsb 46 --quiet</v>
      </c>
    </row>
    <row r="91" spans="1:13" x14ac:dyDescent="0.25">
      <c r="A91" t="s">
        <v>67</v>
      </c>
      <c r="B91" t="s">
        <v>14</v>
      </c>
      <c r="C91" t="s">
        <v>128</v>
      </c>
      <c r="D91" t="s">
        <v>79</v>
      </c>
      <c r="E91" t="s">
        <v>76</v>
      </c>
      <c r="F91" t="s">
        <v>86</v>
      </c>
      <c r="G91">
        <v>46</v>
      </c>
      <c r="H91" t="str">
        <f t="shared" si="6"/>
        <v>yjl309_R2_sgB.sam</v>
      </c>
      <c r="I91" t="str">
        <f t="shared" si="5"/>
        <v>yjl309_KO_sgB_R2_branch</v>
      </c>
      <c r="J91" t="str">
        <f t="shared" si="7"/>
        <v>1DSB_R2_branch.fa</v>
      </c>
      <c r="K91">
        <v>97</v>
      </c>
      <c r="L91">
        <f t="shared" si="8"/>
        <v>130</v>
      </c>
      <c r="M91" t="str">
        <f>_xlfn.CONCAT("python 1_process_nhej/filter_nhej.py", " -sam ", dirs!$A$1, "/", H91, " -ref ref_seq/", J91, " -o ", dirs!$A$2, "/", I91, ".tsv", " --min_length ", L91, " -dsb ", G91, " --quiet")</f>
        <v>python 1_process_nhej/filter_nhej.py -sam libraries_1/yjl309_R2_sgB.sam -ref ref_seq/1DSB_R2_branch.fa -o libraries_2/yjl309_KO_sgB_R2_branch.tsv --min_length 130 -dsb 46 --quiet</v>
      </c>
    </row>
    <row r="92" spans="1:13" x14ac:dyDescent="0.25">
      <c r="A92" t="s">
        <v>68</v>
      </c>
      <c r="B92" t="s">
        <v>14</v>
      </c>
      <c r="C92" t="s">
        <v>128</v>
      </c>
      <c r="D92" t="s">
        <v>79</v>
      </c>
      <c r="E92" t="s">
        <v>76</v>
      </c>
      <c r="F92" t="s">
        <v>86</v>
      </c>
      <c r="G92">
        <v>46</v>
      </c>
      <c r="H92" t="str">
        <f t="shared" si="6"/>
        <v>yjl310_R2_sgB.sam</v>
      </c>
      <c r="I92" t="str">
        <f t="shared" si="5"/>
        <v>yjl310_KO_sgB_R2_branch</v>
      </c>
      <c r="J92" t="str">
        <f t="shared" si="7"/>
        <v>1DSB_R2_branch.fa</v>
      </c>
      <c r="K92">
        <v>98</v>
      </c>
      <c r="L92">
        <f t="shared" si="8"/>
        <v>130</v>
      </c>
      <c r="M92" t="str">
        <f>_xlfn.CONCAT("python 1_process_nhej/filter_nhej.py", " -sam ", dirs!$A$1, "/", H92, " -ref ref_seq/", J92, " -o ", dirs!$A$2, "/", I92, ".tsv", " --min_length ", L92, " -dsb ", G92, " --quiet")</f>
        <v>python 1_process_nhej/filter_nhej.py -sam libraries_1/yjl310_R2_sgB.sam -ref ref_seq/1DSB_R2_branch.fa -o libraries_2/yjl310_KO_sgB_R2_branch.tsv --min_length 130 -dsb 46 --quiet</v>
      </c>
    </row>
    <row r="93" spans="1:13" x14ac:dyDescent="0.25">
      <c r="A93" t="s">
        <v>69</v>
      </c>
      <c r="B93" t="s">
        <v>14</v>
      </c>
      <c r="C93" t="s">
        <v>128</v>
      </c>
      <c r="D93" t="s">
        <v>79</v>
      </c>
      <c r="E93" t="s">
        <v>76</v>
      </c>
      <c r="F93" t="s">
        <v>86</v>
      </c>
      <c r="G93">
        <v>46</v>
      </c>
      <c r="H93" t="str">
        <f t="shared" si="6"/>
        <v>yjl311_R2_sgB.sam</v>
      </c>
      <c r="I93" t="str">
        <f t="shared" si="5"/>
        <v>yjl311_KO_sgB_R2_branch</v>
      </c>
      <c r="J93" t="str">
        <f t="shared" si="7"/>
        <v>1DSB_R2_branch.fa</v>
      </c>
      <c r="K93">
        <v>99</v>
      </c>
      <c r="L93">
        <f t="shared" si="8"/>
        <v>130</v>
      </c>
      <c r="M93" t="str">
        <f>_xlfn.CONCAT("python 1_process_nhej/filter_nhej.py", " -sam ", dirs!$A$1, "/", H93, " -ref ref_seq/", J93, " -o ", dirs!$A$2, "/", I93, ".tsv", " --min_length ", L93, " -dsb ", G93, " --quiet")</f>
        <v>python 1_process_nhej/filter_nhej.py -sam libraries_1/yjl311_R2_sgB.sam -ref ref_seq/1DSB_R2_branch.fa -o libraries_2/yjl311_KO_sgB_R2_branch.tsv --min_length 130 -dsb 46 --quiet</v>
      </c>
    </row>
    <row r="94" spans="1:13" x14ac:dyDescent="0.25">
      <c r="A94" t="s">
        <v>70</v>
      </c>
      <c r="B94" t="s">
        <v>14</v>
      </c>
      <c r="C94" t="s">
        <v>128</v>
      </c>
      <c r="D94" t="s">
        <v>79</v>
      </c>
      <c r="E94" t="s">
        <v>77</v>
      </c>
      <c r="F94" t="s">
        <v>86</v>
      </c>
      <c r="G94">
        <v>46</v>
      </c>
      <c r="H94" t="str">
        <f t="shared" si="6"/>
        <v>yjl312_R2_sgB.sam</v>
      </c>
      <c r="I94" t="str">
        <f t="shared" si="5"/>
        <v>yjl312_KO_sgB_R2_cmv</v>
      </c>
      <c r="J94" t="str">
        <f t="shared" si="7"/>
        <v>1DSB_R2_cmv.fa</v>
      </c>
      <c r="K94">
        <v>96</v>
      </c>
      <c r="L94">
        <f t="shared" si="8"/>
        <v>130</v>
      </c>
      <c r="M94" t="str">
        <f>_xlfn.CONCAT("python 1_process_nhej/filter_nhej.py", " -sam ", dirs!$A$1, "/", H94, " -ref ref_seq/", J94, " -o ", dirs!$A$2, "/", I94, ".tsv", " --min_length ", L94, " -dsb ", G94, " --quiet")</f>
        <v>python 1_process_nhej/filter_nhej.py -sam libraries_1/yjl312_R2_sgB.sam -ref ref_seq/1DSB_R2_cmv.fa -o libraries_2/yjl312_KO_sgB_R2_cmv.tsv --min_length 130 -dsb 46 --quiet</v>
      </c>
    </row>
    <row r="95" spans="1:13" x14ac:dyDescent="0.25">
      <c r="A95" t="s">
        <v>71</v>
      </c>
      <c r="B95" t="s">
        <v>14</v>
      </c>
      <c r="C95" t="s">
        <v>128</v>
      </c>
      <c r="D95" t="s">
        <v>79</v>
      </c>
      <c r="E95" t="s">
        <v>77</v>
      </c>
      <c r="F95" t="s">
        <v>86</v>
      </c>
      <c r="G95">
        <v>46</v>
      </c>
      <c r="H95" t="str">
        <f t="shared" si="6"/>
        <v>yjl313_R2_sgB.sam</v>
      </c>
      <c r="I95" t="str">
        <f t="shared" si="5"/>
        <v>yjl313_KO_sgB_R2_cmv</v>
      </c>
      <c r="J95" t="str">
        <f t="shared" si="7"/>
        <v>1DSB_R2_cmv.fa</v>
      </c>
      <c r="K95">
        <v>97</v>
      </c>
      <c r="L95">
        <f t="shared" si="8"/>
        <v>130</v>
      </c>
      <c r="M95" t="str">
        <f>_xlfn.CONCAT("python 1_process_nhej/filter_nhej.py", " -sam ", dirs!$A$1, "/", H95, " -ref ref_seq/", J95, " -o ", dirs!$A$2, "/", I95, ".tsv", " --min_length ", L95, " -dsb ", G95, " --quiet")</f>
        <v>python 1_process_nhej/filter_nhej.py -sam libraries_1/yjl313_R2_sgB.sam -ref ref_seq/1DSB_R2_cmv.fa -o libraries_2/yjl313_KO_sgB_R2_cmv.tsv --min_length 130 -dsb 46 --quiet</v>
      </c>
    </row>
    <row r="96" spans="1:13" x14ac:dyDescent="0.25">
      <c r="A96" t="s">
        <v>72</v>
      </c>
      <c r="B96" t="s">
        <v>14</v>
      </c>
      <c r="C96" t="s">
        <v>128</v>
      </c>
      <c r="D96" t="s">
        <v>79</v>
      </c>
      <c r="E96" t="s">
        <v>77</v>
      </c>
      <c r="F96" t="s">
        <v>86</v>
      </c>
      <c r="G96">
        <v>46</v>
      </c>
      <c r="H96" t="str">
        <f t="shared" si="6"/>
        <v>yjl314_R2_sgB.sam</v>
      </c>
      <c r="I96" t="str">
        <f t="shared" si="5"/>
        <v>yjl314_KO_sgB_R2_cmv</v>
      </c>
      <c r="J96" t="str">
        <f t="shared" si="7"/>
        <v>1DSB_R2_cmv.fa</v>
      </c>
      <c r="K96">
        <v>98</v>
      </c>
      <c r="L96">
        <f t="shared" si="8"/>
        <v>130</v>
      </c>
      <c r="M96" t="str">
        <f>_xlfn.CONCAT("python 1_process_nhej/filter_nhej.py", " -sam ", dirs!$A$1, "/", H96, " -ref ref_seq/", J96, " -o ", dirs!$A$2, "/", I96, ".tsv", " --min_length ", L96, " -dsb ", G96, " --quiet")</f>
        <v>python 1_process_nhej/filter_nhej.py -sam libraries_1/yjl314_R2_sgB.sam -ref ref_seq/1DSB_R2_cmv.fa -o libraries_2/yjl314_KO_sgB_R2_cmv.tsv --min_length 130 -dsb 46 --quiet</v>
      </c>
    </row>
    <row r="97" spans="1:13" x14ac:dyDescent="0.25">
      <c r="A97" t="s">
        <v>73</v>
      </c>
      <c r="B97" t="s">
        <v>14</v>
      </c>
      <c r="C97" t="s">
        <v>128</v>
      </c>
      <c r="D97" t="s">
        <v>79</v>
      </c>
      <c r="E97" t="s">
        <v>77</v>
      </c>
      <c r="F97" t="s">
        <v>86</v>
      </c>
      <c r="G97">
        <v>46</v>
      </c>
      <c r="H97" t="str">
        <f t="shared" si="6"/>
        <v>yjl315_R2_sgB.sam</v>
      </c>
      <c r="I97" t="str">
        <f t="shared" si="5"/>
        <v>yjl315_KO_sgB_R2_cmv</v>
      </c>
      <c r="J97" t="str">
        <f t="shared" si="7"/>
        <v>1DSB_R2_cmv.fa</v>
      </c>
      <c r="K97">
        <v>99</v>
      </c>
      <c r="L97">
        <f t="shared" si="8"/>
        <v>130</v>
      </c>
      <c r="M97" t="str">
        <f>_xlfn.CONCAT("python 1_process_nhej/filter_nhej.py", " -sam ", dirs!$A$1, "/", H97, " -ref ref_seq/", J97, " -o ", dirs!$A$2, "/", I97, ".tsv", " --min_length ", L97, " -dsb ", G97, " --quiet")</f>
        <v>python 1_process_nhej/filter_nhej.py -sam libraries_1/yjl315_R2_sgB.sam -ref ref_seq/1DSB_R2_cmv.fa -o libraries_2/yjl315_KO_sgB_R2_cmv.tsv --min_length 130 -dsb 46 --quiet</v>
      </c>
    </row>
    <row r="98" spans="1:13" x14ac:dyDescent="0.25">
      <c r="A98" t="s">
        <v>120</v>
      </c>
      <c r="B98" t="s">
        <v>1</v>
      </c>
      <c r="C98" t="s">
        <v>129</v>
      </c>
      <c r="D98" t="s">
        <v>117</v>
      </c>
      <c r="E98" t="s">
        <v>118</v>
      </c>
      <c r="F98" t="s">
        <v>85</v>
      </c>
      <c r="G98">
        <v>50</v>
      </c>
      <c r="H98" t="str">
        <f t="shared" si="6"/>
        <v>yjl89_anti_R1_2DSBs.sam</v>
      </c>
      <c r="I98" t="str">
        <f t="shared" si="5"/>
        <v>yjl89_WT_sgCD_R1_antisense</v>
      </c>
      <c r="J98" t="str">
        <f t="shared" si="7"/>
        <v>2DSBanti_R1_antisense.fa</v>
      </c>
      <c r="K98">
        <v>96</v>
      </c>
      <c r="L98">
        <f t="shared" si="8"/>
        <v>50</v>
      </c>
      <c r="M98" t="str">
        <f>_xlfn.CONCAT("python 1_process_nhej/filter_nhej.py", " -sam ", dirs!$A$1, "/", H98, " -ref ref_seq/", J98, " -o ", dirs!$A$2, "/", I98, ".tsv", " --min_length ", L98, " -dsb ", G98, " --quiet")</f>
        <v>python 1_process_nhej/filter_nhej.py -sam libraries_1/yjl89_anti_R1_2DSBs.sam -ref ref_seq/2DSBanti_R1_antisense.fa -o libraries_2/yjl89_WT_sgCD_R1_antisense.tsv --min_length 50 -dsb 50 --quiet</v>
      </c>
    </row>
    <row r="99" spans="1:13" x14ac:dyDescent="0.25">
      <c r="A99" t="s">
        <v>121</v>
      </c>
      <c r="B99" t="s">
        <v>1</v>
      </c>
      <c r="C99" t="s">
        <v>129</v>
      </c>
      <c r="D99" t="s">
        <v>117</v>
      </c>
      <c r="E99" t="s">
        <v>118</v>
      </c>
      <c r="F99" t="s">
        <v>85</v>
      </c>
      <c r="G99">
        <v>50</v>
      </c>
      <c r="H99" t="str">
        <f t="shared" si="6"/>
        <v>yjl90_anti_R1_2DSBs.sam</v>
      </c>
      <c r="I99" t="str">
        <f t="shared" ref="I99:I105" si="9">_xlfn.CONCAT(A99, "_", B99, "_", D99, "_", F99, "_", E99)</f>
        <v>yjl90_WT_sgCD_R1_antisense</v>
      </c>
      <c r="J99" t="str">
        <f t="shared" si="7"/>
        <v>2DSBanti_R1_antisense.fa</v>
      </c>
      <c r="K99">
        <v>97</v>
      </c>
      <c r="L99">
        <f t="shared" si="8"/>
        <v>50</v>
      </c>
      <c r="M99" t="str">
        <f>_xlfn.CONCAT("python 1_process_nhej/filter_nhej.py", " -sam ", dirs!$A$1, "/", H99, " -ref ref_seq/", J99, " -o ", dirs!$A$2, "/", I99, ".tsv", " --min_length ", L99, " -dsb ", G99, " --quiet")</f>
        <v>python 1_process_nhej/filter_nhej.py -sam libraries_1/yjl90_anti_R1_2DSBs.sam -ref ref_seq/2DSBanti_R1_antisense.fa -o libraries_2/yjl90_WT_sgCD_R1_antisense.tsv --min_length 50 -dsb 50 --quiet</v>
      </c>
    </row>
    <row r="100" spans="1:13" x14ac:dyDescent="0.25">
      <c r="A100" t="s">
        <v>122</v>
      </c>
      <c r="B100" t="s">
        <v>1</v>
      </c>
      <c r="C100" t="s">
        <v>129</v>
      </c>
      <c r="D100" t="s">
        <v>117</v>
      </c>
      <c r="E100" t="s">
        <v>118</v>
      </c>
      <c r="F100" t="s">
        <v>85</v>
      </c>
      <c r="G100">
        <v>50</v>
      </c>
      <c r="H100" t="str">
        <f t="shared" si="6"/>
        <v>yjl91_anti_R1_2DSBs.sam</v>
      </c>
      <c r="I100" t="str">
        <f t="shared" si="9"/>
        <v>yjl91_WT_sgCD_R1_antisense</v>
      </c>
      <c r="J100" t="str">
        <f t="shared" si="7"/>
        <v>2DSBanti_R1_antisense.fa</v>
      </c>
      <c r="K100">
        <v>98</v>
      </c>
      <c r="L100">
        <f t="shared" si="8"/>
        <v>50</v>
      </c>
      <c r="M100" t="str">
        <f>_xlfn.CONCAT("python 1_process_nhej/filter_nhej.py", " -sam ", dirs!$A$1, "/", H100, " -ref ref_seq/", J100, " -o ", dirs!$A$2, "/", I100, ".tsv", " --min_length ", L100, " -dsb ", G100, " --quiet")</f>
        <v>python 1_process_nhej/filter_nhej.py -sam libraries_1/yjl91_anti_R1_2DSBs.sam -ref ref_seq/2DSBanti_R1_antisense.fa -o libraries_2/yjl91_WT_sgCD_R1_antisense.tsv --min_length 50 -dsb 50 --quiet</v>
      </c>
    </row>
    <row r="101" spans="1:13" x14ac:dyDescent="0.25">
      <c r="A101" t="s">
        <v>123</v>
      </c>
      <c r="B101" t="s">
        <v>1</v>
      </c>
      <c r="C101" t="s">
        <v>129</v>
      </c>
      <c r="D101" t="s">
        <v>117</v>
      </c>
      <c r="E101" t="s">
        <v>118</v>
      </c>
      <c r="F101" t="s">
        <v>85</v>
      </c>
      <c r="G101">
        <v>50</v>
      </c>
      <c r="H101" t="str">
        <f t="shared" si="6"/>
        <v>yjl92_anti_R1_2DSBs.sam</v>
      </c>
      <c r="I101" t="str">
        <f t="shared" si="9"/>
        <v>yjl92_WT_sgCD_R1_antisense</v>
      </c>
      <c r="J101" t="str">
        <f t="shared" si="7"/>
        <v>2DSBanti_R1_antisense.fa</v>
      </c>
      <c r="K101">
        <v>99</v>
      </c>
      <c r="L101">
        <f t="shared" si="8"/>
        <v>50</v>
      </c>
      <c r="M101" t="str">
        <f>_xlfn.CONCAT("python 1_process_nhej/filter_nhej.py", " -sam ", dirs!$A$1, "/", H101, " -ref ref_seq/", J101, " -o ", dirs!$A$2, "/", I101, ".tsv", " --min_length ", L101, " -dsb ", G101, " --quiet")</f>
        <v>python 1_process_nhej/filter_nhej.py -sam libraries_1/yjl92_anti_R1_2DSBs.sam -ref ref_seq/2DSBanti_R1_antisense.fa -o libraries_2/yjl92_WT_sgCD_R1_antisense.tsv --min_length 50 -dsb 50 --quiet</v>
      </c>
    </row>
    <row r="102" spans="1:13" x14ac:dyDescent="0.25">
      <c r="A102" t="s">
        <v>124</v>
      </c>
      <c r="B102" t="s">
        <v>1</v>
      </c>
      <c r="C102" t="s">
        <v>129</v>
      </c>
      <c r="D102" t="s">
        <v>117</v>
      </c>
      <c r="E102" t="s">
        <v>119</v>
      </c>
      <c r="F102" t="s">
        <v>85</v>
      </c>
      <c r="G102">
        <v>50</v>
      </c>
      <c r="H102" t="str">
        <f t="shared" si="6"/>
        <v>yjl93_anti_R1_2DSBs.sam</v>
      </c>
      <c r="I102" t="str">
        <f t="shared" si="9"/>
        <v>yjl93_WT_sgCD_R1_splicing</v>
      </c>
      <c r="J102" t="str">
        <f t="shared" si="7"/>
        <v>2DSBanti_R1_splicing.fa</v>
      </c>
      <c r="K102">
        <v>96</v>
      </c>
      <c r="L102">
        <f t="shared" si="8"/>
        <v>50</v>
      </c>
      <c r="M102" t="str">
        <f>_xlfn.CONCAT("python 1_process_nhej/filter_nhej.py", " -sam ", dirs!$A$1, "/", H102, " -ref ref_seq/", J102, " -o ", dirs!$A$2, "/", I102, ".tsv", " --min_length ", L102, " -dsb ", G102, " --quiet")</f>
        <v>python 1_process_nhej/filter_nhej.py -sam libraries_1/yjl93_anti_R1_2DSBs.sam -ref ref_seq/2DSBanti_R1_splicing.fa -o libraries_2/yjl93_WT_sgCD_R1_splicing.tsv --min_length 50 -dsb 50 --quiet</v>
      </c>
    </row>
    <row r="103" spans="1:13" x14ac:dyDescent="0.25">
      <c r="A103" t="s">
        <v>125</v>
      </c>
      <c r="B103" t="s">
        <v>1</v>
      </c>
      <c r="C103" t="s">
        <v>129</v>
      </c>
      <c r="D103" t="s">
        <v>117</v>
      </c>
      <c r="E103" t="s">
        <v>119</v>
      </c>
      <c r="F103" t="s">
        <v>85</v>
      </c>
      <c r="G103">
        <v>50</v>
      </c>
      <c r="H103" t="str">
        <f t="shared" si="6"/>
        <v>yjl94_anti_R1_2DSBs.sam</v>
      </c>
      <c r="I103" t="str">
        <f t="shared" si="9"/>
        <v>yjl94_WT_sgCD_R1_splicing</v>
      </c>
      <c r="J103" t="str">
        <f t="shared" si="7"/>
        <v>2DSBanti_R1_splicing.fa</v>
      </c>
      <c r="K103">
        <v>97</v>
      </c>
      <c r="L103">
        <f t="shared" si="8"/>
        <v>50</v>
      </c>
      <c r="M103" t="str">
        <f>_xlfn.CONCAT("python 1_process_nhej/filter_nhej.py", " -sam ", dirs!$A$1, "/", H103, " -ref ref_seq/", J103, " -o ", dirs!$A$2, "/", I103, ".tsv", " --min_length ", L103, " -dsb ", G103, " --quiet")</f>
        <v>python 1_process_nhej/filter_nhej.py -sam libraries_1/yjl94_anti_R1_2DSBs.sam -ref ref_seq/2DSBanti_R1_splicing.fa -o libraries_2/yjl94_WT_sgCD_R1_splicing.tsv --min_length 50 -dsb 50 --quiet</v>
      </c>
    </row>
    <row r="104" spans="1:13" x14ac:dyDescent="0.25">
      <c r="A104" t="s">
        <v>126</v>
      </c>
      <c r="B104" t="s">
        <v>1</v>
      </c>
      <c r="C104" t="s">
        <v>129</v>
      </c>
      <c r="D104" t="s">
        <v>117</v>
      </c>
      <c r="E104" t="s">
        <v>119</v>
      </c>
      <c r="F104" t="s">
        <v>85</v>
      </c>
      <c r="G104">
        <v>50</v>
      </c>
      <c r="H104" t="str">
        <f t="shared" si="6"/>
        <v>yjl95_anti_R1_2DSBs.sam</v>
      </c>
      <c r="I104" t="str">
        <f t="shared" si="9"/>
        <v>yjl95_WT_sgCD_R1_splicing</v>
      </c>
      <c r="J104" t="str">
        <f t="shared" si="7"/>
        <v>2DSBanti_R1_splicing.fa</v>
      </c>
      <c r="K104">
        <v>98</v>
      </c>
      <c r="L104">
        <f t="shared" si="8"/>
        <v>50</v>
      </c>
      <c r="M104" t="str">
        <f>_xlfn.CONCAT("python 1_process_nhej/filter_nhej.py", " -sam ", dirs!$A$1, "/", H104, " -ref ref_seq/", J104, " -o ", dirs!$A$2, "/", I104, ".tsv", " --min_length ", L104, " -dsb ", G104, " --quiet")</f>
        <v>python 1_process_nhej/filter_nhej.py -sam libraries_1/yjl95_anti_R1_2DSBs.sam -ref ref_seq/2DSBanti_R1_splicing.fa -o libraries_2/yjl95_WT_sgCD_R1_splicing.tsv --min_length 50 -dsb 50 --quiet</v>
      </c>
    </row>
    <row r="105" spans="1:13" x14ac:dyDescent="0.25">
      <c r="A105" t="s">
        <v>127</v>
      </c>
      <c r="B105" t="s">
        <v>1</v>
      </c>
      <c r="C105" t="s">
        <v>129</v>
      </c>
      <c r="D105" t="s">
        <v>117</v>
      </c>
      <c r="E105" t="s">
        <v>119</v>
      </c>
      <c r="F105" t="s">
        <v>85</v>
      </c>
      <c r="G105">
        <v>50</v>
      </c>
      <c r="H105" t="str">
        <f t="shared" si="6"/>
        <v>yjl96_anti_R1_2DSBs.sam</v>
      </c>
      <c r="I105" t="str">
        <f t="shared" si="9"/>
        <v>yjl96_WT_sgCD_R1_splicing</v>
      </c>
      <c r="J105" t="str">
        <f t="shared" si="7"/>
        <v>2DSBanti_R1_splicing.fa</v>
      </c>
      <c r="K105">
        <v>99</v>
      </c>
      <c r="L105">
        <f t="shared" si="8"/>
        <v>50</v>
      </c>
      <c r="M105" t="str">
        <f>_xlfn.CONCAT("python 1_process_nhej/filter_nhej.py", " -sam ", dirs!$A$1, "/", H105, " -ref ref_seq/", J105, " -o ", dirs!$A$2, "/", I105, ".tsv", " --min_length ", L105, " -dsb ", G105, " --quiet")</f>
        <v>python 1_process_nhej/filter_nhej.py -sam libraries_1/yjl96_anti_R1_2DSBs.sam -ref ref_seq/2DSBanti_R1_splicing.fa -o libraries_2/yjl96_WT_sgCD_R1_splicing.tsv --min_length 50 -dsb 50 --quiet</v>
      </c>
    </row>
    <row r="106" spans="1:13" x14ac:dyDescent="0.25">
      <c r="A106" t="s">
        <v>120</v>
      </c>
      <c r="B106" t="s">
        <v>1</v>
      </c>
      <c r="C106" t="s">
        <v>129</v>
      </c>
      <c r="D106" t="s">
        <v>117</v>
      </c>
      <c r="E106" t="s">
        <v>118</v>
      </c>
      <c r="F106" t="s">
        <v>86</v>
      </c>
      <c r="G106">
        <v>47</v>
      </c>
      <c r="H106" t="str">
        <f t="shared" ref="H106:H113" si="10">_xlfn.CONCAT(A106, IF(C106 = "2DSBanti", "_anti", ""), "_",F106,"_", IF(LEFT(C106, 1)="2","2DSBs", D106), ".sam")</f>
        <v>yjl89_anti_R2_2DSBs.sam</v>
      </c>
      <c r="I106" t="str">
        <f>_xlfn.CONCAT(A106, "_", B106, "_", D106, "_", F106, "_", E106)</f>
        <v>yjl89_WT_sgCD_R2_antisense</v>
      </c>
      <c r="J106" t="str">
        <f t="shared" ref="J106:J113" si="11">_xlfn.CONCAT(C106,"_", F106,"_", E106, ".fa")</f>
        <v>2DSBanti_R2_antisense.fa</v>
      </c>
      <c r="K106">
        <v>96</v>
      </c>
      <c r="L106">
        <f t="shared" ref="L106:L113" si="12">IF(LEFT(C106, 1) = "2", 50, 130)</f>
        <v>50</v>
      </c>
      <c r="M106" t="str">
        <f>_xlfn.CONCAT("python 1_process_nhej/filter_nhej.py", " -sam ", dirs!$A$1, "/", H106, " -ref ref_seq/", J106, " -o ", dirs!$A$2, "/", I106, ".tsv", " --min_length ", L106, " -dsb ", G106, " --quiet")</f>
        <v>python 1_process_nhej/filter_nhej.py -sam libraries_1/yjl89_anti_R2_2DSBs.sam -ref ref_seq/2DSBanti_R2_antisense.fa -o libraries_2/yjl89_WT_sgCD_R2_antisense.tsv --min_length 50 -dsb 47 --quiet</v>
      </c>
    </row>
    <row r="107" spans="1:13" x14ac:dyDescent="0.25">
      <c r="A107" t="s">
        <v>121</v>
      </c>
      <c r="B107" t="s">
        <v>1</v>
      </c>
      <c r="C107" t="s">
        <v>129</v>
      </c>
      <c r="D107" t="s">
        <v>117</v>
      </c>
      <c r="E107" t="s">
        <v>118</v>
      </c>
      <c r="F107" t="s">
        <v>86</v>
      </c>
      <c r="G107">
        <v>47</v>
      </c>
      <c r="H107" t="str">
        <f t="shared" si="10"/>
        <v>yjl90_anti_R2_2DSBs.sam</v>
      </c>
      <c r="I107" t="str">
        <f t="shared" ref="I107:I113" si="13">_xlfn.CONCAT(A107, "_", B107, "_", D107, "_", F107, "_", E107)</f>
        <v>yjl90_WT_sgCD_R2_antisense</v>
      </c>
      <c r="J107" t="str">
        <f t="shared" si="11"/>
        <v>2DSBanti_R2_antisense.fa</v>
      </c>
      <c r="K107">
        <v>97</v>
      </c>
      <c r="L107">
        <f t="shared" si="12"/>
        <v>50</v>
      </c>
      <c r="M107" t="str">
        <f>_xlfn.CONCAT("python 1_process_nhej/filter_nhej.py", " -sam ", dirs!$A$1, "/", H107, " -ref ref_seq/", J107, " -o ", dirs!$A$2, "/", I107, ".tsv", " --min_length ", L107, " -dsb ", G107, " --quiet")</f>
        <v>python 1_process_nhej/filter_nhej.py -sam libraries_1/yjl90_anti_R2_2DSBs.sam -ref ref_seq/2DSBanti_R2_antisense.fa -o libraries_2/yjl90_WT_sgCD_R2_antisense.tsv --min_length 50 -dsb 47 --quiet</v>
      </c>
    </row>
    <row r="108" spans="1:13" x14ac:dyDescent="0.25">
      <c r="A108" t="s">
        <v>122</v>
      </c>
      <c r="B108" t="s">
        <v>1</v>
      </c>
      <c r="C108" t="s">
        <v>129</v>
      </c>
      <c r="D108" t="s">
        <v>117</v>
      </c>
      <c r="E108" t="s">
        <v>118</v>
      </c>
      <c r="F108" t="s">
        <v>86</v>
      </c>
      <c r="G108">
        <v>47</v>
      </c>
      <c r="H108" t="str">
        <f t="shared" si="10"/>
        <v>yjl91_anti_R2_2DSBs.sam</v>
      </c>
      <c r="I108" t="str">
        <f t="shared" si="13"/>
        <v>yjl91_WT_sgCD_R2_antisense</v>
      </c>
      <c r="J108" t="str">
        <f t="shared" si="11"/>
        <v>2DSBanti_R2_antisense.fa</v>
      </c>
      <c r="K108">
        <v>98</v>
      </c>
      <c r="L108">
        <f t="shared" si="12"/>
        <v>50</v>
      </c>
      <c r="M108" t="str">
        <f>_xlfn.CONCAT("python 1_process_nhej/filter_nhej.py", " -sam ", dirs!$A$1, "/", H108, " -ref ref_seq/", J108, " -o ", dirs!$A$2, "/", I108, ".tsv", " --min_length ", L108, " -dsb ", G108, " --quiet")</f>
        <v>python 1_process_nhej/filter_nhej.py -sam libraries_1/yjl91_anti_R2_2DSBs.sam -ref ref_seq/2DSBanti_R2_antisense.fa -o libraries_2/yjl91_WT_sgCD_R2_antisense.tsv --min_length 50 -dsb 47 --quiet</v>
      </c>
    </row>
    <row r="109" spans="1:13" x14ac:dyDescent="0.25">
      <c r="A109" t="s">
        <v>123</v>
      </c>
      <c r="B109" t="s">
        <v>1</v>
      </c>
      <c r="C109" t="s">
        <v>129</v>
      </c>
      <c r="D109" t="s">
        <v>117</v>
      </c>
      <c r="E109" t="s">
        <v>118</v>
      </c>
      <c r="F109" t="s">
        <v>86</v>
      </c>
      <c r="G109">
        <v>47</v>
      </c>
      <c r="H109" t="str">
        <f t="shared" si="10"/>
        <v>yjl92_anti_R2_2DSBs.sam</v>
      </c>
      <c r="I109" t="str">
        <f t="shared" si="13"/>
        <v>yjl92_WT_sgCD_R2_antisense</v>
      </c>
      <c r="J109" t="str">
        <f t="shared" si="11"/>
        <v>2DSBanti_R2_antisense.fa</v>
      </c>
      <c r="K109">
        <v>99</v>
      </c>
      <c r="L109">
        <f t="shared" si="12"/>
        <v>50</v>
      </c>
      <c r="M109" t="str">
        <f>_xlfn.CONCAT("python 1_process_nhej/filter_nhej.py", " -sam ", dirs!$A$1, "/", H109, " -ref ref_seq/", J109, " -o ", dirs!$A$2, "/", I109, ".tsv", " --min_length ", L109, " -dsb ", G109, " --quiet")</f>
        <v>python 1_process_nhej/filter_nhej.py -sam libraries_1/yjl92_anti_R2_2DSBs.sam -ref ref_seq/2DSBanti_R2_antisense.fa -o libraries_2/yjl92_WT_sgCD_R2_antisense.tsv --min_length 50 -dsb 47 --quiet</v>
      </c>
    </row>
    <row r="110" spans="1:13" x14ac:dyDescent="0.25">
      <c r="A110" t="s">
        <v>124</v>
      </c>
      <c r="B110" t="s">
        <v>1</v>
      </c>
      <c r="C110" t="s">
        <v>129</v>
      </c>
      <c r="D110" t="s">
        <v>117</v>
      </c>
      <c r="E110" t="s">
        <v>119</v>
      </c>
      <c r="F110" t="s">
        <v>86</v>
      </c>
      <c r="G110">
        <v>47</v>
      </c>
      <c r="H110" t="str">
        <f t="shared" si="10"/>
        <v>yjl93_anti_R2_2DSBs.sam</v>
      </c>
      <c r="I110" t="str">
        <f t="shared" si="13"/>
        <v>yjl93_WT_sgCD_R2_splicing</v>
      </c>
      <c r="J110" t="str">
        <f t="shared" si="11"/>
        <v>2DSBanti_R2_splicing.fa</v>
      </c>
      <c r="K110">
        <v>96</v>
      </c>
      <c r="L110">
        <f t="shared" si="12"/>
        <v>50</v>
      </c>
      <c r="M110" t="str">
        <f>_xlfn.CONCAT("python 1_process_nhej/filter_nhej.py", " -sam ", dirs!$A$1, "/", H110, " -ref ref_seq/", J110, " -o ", dirs!$A$2, "/", I110, ".tsv", " --min_length ", L110, " -dsb ", G110, " --quiet")</f>
        <v>python 1_process_nhej/filter_nhej.py -sam libraries_1/yjl93_anti_R2_2DSBs.sam -ref ref_seq/2DSBanti_R2_splicing.fa -o libraries_2/yjl93_WT_sgCD_R2_splicing.tsv --min_length 50 -dsb 47 --quiet</v>
      </c>
    </row>
    <row r="111" spans="1:13" x14ac:dyDescent="0.25">
      <c r="A111" t="s">
        <v>125</v>
      </c>
      <c r="B111" t="s">
        <v>1</v>
      </c>
      <c r="C111" t="s">
        <v>129</v>
      </c>
      <c r="D111" t="s">
        <v>117</v>
      </c>
      <c r="E111" t="s">
        <v>119</v>
      </c>
      <c r="F111" t="s">
        <v>86</v>
      </c>
      <c r="G111">
        <v>47</v>
      </c>
      <c r="H111" t="str">
        <f t="shared" si="10"/>
        <v>yjl94_anti_R2_2DSBs.sam</v>
      </c>
      <c r="I111" t="str">
        <f t="shared" si="13"/>
        <v>yjl94_WT_sgCD_R2_splicing</v>
      </c>
      <c r="J111" t="str">
        <f t="shared" si="11"/>
        <v>2DSBanti_R2_splicing.fa</v>
      </c>
      <c r="K111">
        <v>97</v>
      </c>
      <c r="L111">
        <f t="shared" si="12"/>
        <v>50</v>
      </c>
      <c r="M111" t="str">
        <f>_xlfn.CONCAT("python 1_process_nhej/filter_nhej.py", " -sam ", dirs!$A$1, "/", H111, " -ref ref_seq/", J111, " -o ", dirs!$A$2, "/", I111, ".tsv", " --min_length ", L111, " -dsb ", G111, " --quiet")</f>
        <v>python 1_process_nhej/filter_nhej.py -sam libraries_1/yjl94_anti_R2_2DSBs.sam -ref ref_seq/2DSBanti_R2_splicing.fa -o libraries_2/yjl94_WT_sgCD_R2_splicing.tsv --min_length 50 -dsb 47 --quiet</v>
      </c>
    </row>
    <row r="112" spans="1:13" x14ac:dyDescent="0.25">
      <c r="A112" t="s">
        <v>126</v>
      </c>
      <c r="B112" t="s">
        <v>1</v>
      </c>
      <c r="C112" t="s">
        <v>129</v>
      </c>
      <c r="D112" t="s">
        <v>117</v>
      </c>
      <c r="E112" t="s">
        <v>119</v>
      </c>
      <c r="F112" t="s">
        <v>86</v>
      </c>
      <c r="G112">
        <v>47</v>
      </c>
      <c r="H112" t="str">
        <f t="shared" si="10"/>
        <v>yjl95_anti_R2_2DSBs.sam</v>
      </c>
      <c r="I112" t="str">
        <f t="shared" si="13"/>
        <v>yjl95_WT_sgCD_R2_splicing</v>
      </c>
      <c r="J112" t="str">
        <f t="shared" si="11"/>
        <v>2DSBanti_R2_splicing.fa</v>
      </c>
      <c r="K112">
        <v>98</v>
      </c>
      <c r="L112">
        <f t="shared" si="12"/>
        <v>50</v>
      </c>
      <c r="M112" t="str">
        <f>_xlfn.CONCAT("python 1_process_nhej/filter_nhej.py", " -sam ", dirs!$A$1, "/", H112, " -ref ref_seq/", J112, " -o ", dirs!$A$2, "/", I112, ".tsv", " --min_length ", L112, " -dsb ", G112, " --quiet")</f>
        <v>python 1_process_nhej/filter_nhej.py -sam libraries_1/yjl95_anti_R2_2DSBs.sam -ref ref_seq/2DSBanti_R2_splicing.fa -o libraries_2/yjl95_WT_sgCD_R2_splicing.tsv --min_length 50 -dsb 47 --quiet</v>
      </c>
    </row>
    <row r="113" spans="1:13" x14ac:dyDescent="0.25">
      <c r="A113" t="s">
        <v>127</v>
      </c>
      <c r="B113" t="s">
        <v>1</v>
      </c>
      <c r="C113" t="s">
        <v>129</v>
      </c>
      <c r="D113" t="s">
        <v>117</v>
      </c>
      <c r="E113" t="s">
        <v>119</v>
      </c>
      <c r="F113" t="s">
        <v>86</v>
      </c>
      <c r="G113">
        <v>47</v>
      </c>
      <c r="H113" t="str">
        <f t="shared" si="10"/>
        <v>yjl96_anti_R2_2DSBs.sam</v>
      </c>
      <c r="I113" t="str">
        <f t="shared" si="13"/>
        <v>yjl96_WT_sgCD_R2_splicing</v>
      </c>
      <c r="J113" t="str">
        <f t="shared" si="11"/>
        <v>2DSBanti_R2_splicing.fa</v>
      </c>
      <c r="K113">
        <v>99</v>
      </c>
      <c r="L113">
        <f t="shared" si="12"/>
        <v>50</v>
      </c>
      <c r="M113" t="str">
        <f>_xlfn.CONCAT("python 1_process_nhej/filter_nhej.py", " -sam ", dirs!$A$1, "/", H113, " -ref ref_seq/", J113, " -o ", dirs!$A$2, "/", I113, ".tsv", " --min_length ", L113, " -dsb ", G113, " --quiet")</f>
        <v>python 1_process_nhej/filter_nhej.py -sam libraries_1/yjl96_anti_R2_2DSBs.sam -ref ref_seq/2DSBanti_R2_splicing.fa -o libraries_2/yjl96_WT_sgCD_R2_splicing.tsv --min_length 50 -dsb 47 --quiet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900B-E55F-43FE-AC1A-BE82F1C8E743}">
  <dimension ref="A1:Q30"/>
  <sheetViews>
    <sheetView tabSelected="1" topLeftCell="G19" workbookViewId="0">
      <selection activeCell="Q3" sqref="Q3:Q30"/>
    </sheetView>
  </sheetViews>
  <sheetFormatPr defaultRowHeight="15" x14ac:dyDescent="0.25"/>
  <cols>
    <col min="1" max="1" width="3" bestFit="1" customWidth="1"/>
    <col min="2" max="2" width="24.28515625" bestFit="1" customWidth="1"/>
    <col min="3" max="3" width="8.28515625" bestFit="1" customWidth="1"/>
    <col min="4" max="5" width="8.28515625" customWidth="1"/>
    <col min="6" max="6" width="10" bestFit="1" customWidth="1"/>
    <col min="7" max="7" width="8.28515625" customWidth="1"/>
    <col min="8" max="8" width="20.28515625" bestFit="1" customWidth="1"/>
    <col min="9" max="9" width="26.140625" bestFit="1" customWidth="1"/>
    <col min="10" max="10" width="13.140625" bestFit="1" customWidth="1"/>
    <col min="11" max="11" width="26.140625" bestFit="1" customWidth="1"/>
    <col min="12" max="12" width="13.140625" bestFit="1" customWidth="1"/>
    <col min="13" max="13" width="26.140625" bestFit="1" customWidth="1"/>
    <col min="14" max="14" width="13.140625" bestFit="1" customWidth="1"/>
    <col min="15" max="15" width="26.140625" bestFit="1" customWidth="1"/>
    <col min="16" max="16" width="13.140625" bestFit="1" customWidth="1"/>
    <col min="17" max="17" width="26.28515625" customWidth="1"/>
  </cols>
  <sheetData>
    <row r="1" spans="1:17" x14ac:dyDescent="0.25">
      <c r="B1" s="1" t="s">
        <v>89</v>
      </c>
      <c r="C1" s="1" t="s">
        <v>104</v>
      </c>
      <c r="D1" s="1" t="s">
        <v>107</v>
      </c>
      <c r="E1" s="1" t="s">
        <v>84</v>
      </c>
      <c r="F1" s="1" t="s">
        <v>83</v>
      </c>
      <c r="G1" s="1" t="s">
        <v>106</v>
      </c>
      <c r="H1" s="1" t="s">
        <v>90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135</v>
      </c>
    </row>
    <row r="2" spans="1:17" x14ac:dyDescent="0.25">
      <c r="I2" s="1">
        <v>1</v>
      </c>
      <c r="J2" s="1">
        <v>1</v>
      </c>
      <c r="K2" s="1">
        <v>2</v>
      </c>
      <c r="L2" s="1">
        <v>2</v>
      </c>
      <c r="M2" s="1">
        <v>3</v>
      </c>
      <c r="N2" s="1">
        <v>3</v>
      </c>
      <c r="O2" s="1">
        <v>4</v>
      </c>
      <c r="P2" s="1">
        <v>4</v>
      </c>
    </row>
    <row r="3" spans="1:17" x14ac:dyDescent="0.25">
      <c r="A3" s="1">
        <v>1</v>
      </c>
      <c r="B3" t="str">
        <f ca="1">OFFSET('1'!$J$1, 4 * '2'!A3, 0)</f>
        <v>2DSB_R1_sense.fa</v>
      </c>
      <c r="C3">
        <f ca="1">OFFSET('1'!$G$2, 4 * (A3 - 1), 0)</f>
        <v>67</v>
      </c>
      <c r="D3" t="str">
        <f ca="1">OFFSET('1'!$B$2, 4 * (A3 - 1), 0)</f>
        <v>WT</v>
      </c>
      <c r="E3" t="str">
        <f ca="1">OFFSET('1'!$F$2, 4 * (A3 - 1), 0)</f>
        <v>R1</v>
      </c>
      <c r="F3" t="str">
        <f ca="1">OFFSET('1'!$E$2, 4 * (A3 - 1), 0)</f>
        <v>sense</v>
      </c>
      <c r="G3" t="str">
        <f ca="1">OFFSET('1'!$D$2, 4 * (A3 - 1), 0)</f>
        <v>sgAB</v>
      </c>
      <c r="H3" t="str">
        <f ca="1">_xlfn.CONCAT(D3, "_", G3, "_", E3, "_", F3)</f>
        <v>WT_sgAB_R1_sense</v>
      </c>
      <c r="I3" t="str">
        <f ca="1">OFFSET('1'!$I$1, 4 * (A3 - 1)  + ($I$2), 0)</f>
        <v>yjl217_WT_sgAB_R1_sense</v>
      </c>
      <c r="J3">
        <f ca="1">OFFSET('1'!$K$1, 4 * ($A3 - 1)  + ($J$2), 0)</f>
        <v>96</v>
      </c>
      <c r="K3" t="str">
        <f ca="1">OFFSET('1'!$I$1, 4 * (A3 - 1)  + ($K$2), 0)</f>
        <v>yjl218_WT_sgAB_R1_sense</v>
      </c>
      <c r="L3">
        <f ca="1">OFFSET('1'!$K$1, 4 * ($A3 - 1)  + ($L$2), 0)</f>
        <v>97</v>
      </c>
      <c r="M3" t="str">
        <f ca="1">OFFSET('1'!$I$1, 4 * ($A3 - 1)  + ($M$2), 0)</f>
        <v>yjl219_WT_sgAB_R1_sense</v>
      </c>
      <c r="N3">
        <f ca="1">OFFSET('1'!$K$1, 4 * ($A3 - 1)  + ($N$2), 0)</f>
        <v>98</v>
      </c>
      <c r="O3" t="str">
        <f ca="1">OFFSET('1'!$I$1, 4 * ($A3 - 1)  + ($O$2), 0)</f>
        <v>yjl220_WT_sgAB_R1_sense</v>
      </c>
      <c r="P3">
        <f ca="1">OFFSET('1'!$K$1, 4 * ($A3 - 1)  + ($P$2), 0)</f>
        <v>99</v>
      </c>
      <c r="Q3" t="str">
        <f ca="1">_xlfn.CONCAT("python 1_process_nhej/combine_repeats.py -in ", dirs!$A$2, "/", I3, ".tsv ", dirs!$A$2, "/", K3, ".tsv ", dirs!$A$2, "/", M3, ".tsv ", dirs!$A$2, "/", O3, ".tsv --total_reads ", J3, " ", L3, " ", N3, " ", P3, " -o ", dirs!$A$3, "/", H3, ".tsv", " --quiet ")</f>
        <v xml:space="preserve">python 1_process_nhej/combine_repeats.py -in libraries_2/yjl217_WT_sgAB_R1_sense.tsv libraries_2/yjl218_WT_sgAB_R1_sense.tsv libraries_2/yjl219_WT_sgAB_R1_sense.tsv libraries_2/yjl220_WT_sgAB_R1_sense.tsv --total_reads 96 97 98 99 -o libraries_3/WT_sgAB_R1_sense.tsv --quiet </v>
      </c>
    </row>
    <row r="4" spans="1:17" x14ac:dyDescent="0.25">
      <c r="A4" s="1">
        <v>2</v>
      </c>
      <c r="B4" t="str">
        <f ca="1">OFFSET('1'!$J$1, 4 * '2'!A4, 0)</f>
        <v>2DSB_R1_branch.fa</v>
      </c>
      <c r="C4">
        <f ca="1">OFFSET('1'!$G$2, 4 * (A4 - 1), 0)</f>
        <v>67</v>
      </c>
      <c r="D4" t="str">
        <f ca="1">OFFSET('1'!$B$2, 4 * (A4 - 1), 0)</f>
        <v>WT</v>
      </c>
      <c r="E4" t="str">
        <f ca="1">OFFSET('1'!$F$2, 4 * (A4 - 1), 0)</f>
        <v>R1</v>
      </c>
      <c r="F4" t="str">
        <f ca="1">OFFSET('1'!$E$2, 4 * (A4 - 1), 0)</f>
        <v>branch</v>
      </c>
      <c r="G4" t="str">
        <f ca="1">OFFSET('1'!$D$2, 4 * (A4 - 1), 0)</f>
        <v>sgAB</v>
      </c>
      <c r="H4" t="str">
        <f t="shared" ref="H4:H30" ca="1" si="0">_xlfn.CONCAT(D4, "_", G4, "_", E4, "_", F4)</f>
        <v>WT_sgAB_R1_branch</v>
      </c>
      <c r="I4" t="str">
        <f ca="1">OFFSET('1'!$I$1, 4 * (A4 - 1)  + ($I$2), 0)</f>
        <v>yjl221_WT_sgAB_R1_branch</v>
      </c>
      <c r="J4">
        <f ca="1">OFFSET('1'!$K$1, 4 * ($A4 - 1)  + ($J$2), 0)</f>
        <v>96</v>
      </c>
      <c r="K4" t="str">
        <f ca="1">OFFSET('1'!$I$1, 4 * (A4 - 1)  + ($K$2), 0)</f>
        <v>yjl222_WT_sgAB_R1_branch</v>
      </c>
      <c r="L4">
        <f ca="1">OFFSET('1'!$K$1, 4 * ($A4 - 1)  + ($L$2), 0)</f>
        <v>97</v>
      </c>
      <c r="M4" t="str">
        <f ca="1">OFFSET('1'!$I$1, 4 * ($A4 - 1)  + ($M$2), 0)</f>
        <v>yjl223_WT_sgAB_R1_branch</v>
      </c>
      <c r="N4">
        <f ca="1">OFFSET('1'!$K$1, 4 * ($A4 - 1)  + ($N$2), 0)</f>
        <v>98</v>
      </c>
      <c r="O4" t="str">
        <f ca="1">OFFSET('1'!$I$1, 4 * ($A4 - 1)  + ($O$2), 0)</f>
        <v>yjl224_WT_sgAB_R1_branch</v>
      </c>
      <c r="P4">
        <f ca="1">OFFSET('1'!$K$1, 4 * ($A4 - 1)  + ($P$2), 0)</f>
        <v>99</v>
      </c>
      <c r="Q4" t="str">
        <f ca="1">_xlfn.CONCAT("python 1_process_nhej/combine_repeats.py -in ", dirs!$A$2, "/", I4, ".tsv ", dirs!$A$2, "/", K4, ".tsv ", dirs!$A$2, "/", M4, ".tsv ", dirs!$A$2, "/", O4, ".tsv --total_reads ", J4, " ", L4, " ", N4, " ", P4, " -o ", dirs!$A$3, "/", H4, ".tsv", " --quiet ")</f>
        <v xml:space="preserve">python 1_process_nhej/combine_repeats.py -in libraries_2/yjl221_WT_sgAB_R1_branch.tsv libraries_2/yjl222_WT_sgAB_R1_branch.tsv libraries_2/yjl223_WT_sgAB_R1_branch.tsv libraries_2/yjl224_WT_sgAB_R1_branch.tsv --total_reads 96 97 98 99 -o libraries_3/WT_sgAB_R1_branch.tsv --quiet </v>
      </c>
    </row>
    <row r="5" spans="1:17" x14ac:dyDescent="0.25">
      <c r="A5" s="1">
        <v>3</v>
      </c>
      <c r="B5" t="str">
        <f ca="1">OFFSET('1'!$J$1, 4 * '2'!A5, 0)</f>
        <v>2DSB_R1_cmv.fa</v>
      </c>
      <c r="C5">
        <f ca="1">OFFSET('1'!$G$2, 4 * (A5 - 1), 0)</f>
        <v>67</v>
      </c>
      <c r="D5" t="str">
        <f ca="1">OFFSET('1'!$B$2, 4 * (A5 - 1), 0)</f>
        <v>WT</v>
      </c>
      <c r="E5" t="str">
        <f ca="1">OFFSET('1'!$F$2, 4 * (A5 - 1), 0)</f>
        <v>R1</v>
      </c>
      <c r="F5" t="str">
        <f ca="1">OFFSET('1'!$E$2, 4 * (A5 - 1), 0)</f>
        <v>cmv</v>
      </c>
      <c r="G5" t="str">
        <f ca="1">OFFSET('1'!$D$2, 4 * (A5 - 1), 0)</f>
        <v>sgAB</v>
      </c>
      <c r="H5" t="str">
        <f t="shared" ca="1" si="0"/>
        <v>WT_sgAB_R1_cmv</v>
      </c>
      <c r="I5" t="str">
        <f ca="1">OFFSET('1'!$I$1, 4 * (A5 - 1)  + ($I$2), 0)</f>
        <v>yjl225_WT_sgAB_R1_cmv</v>
      </c>
      <c r="J5">
        <f ca="1">OFFSET('1'!$K$1, 4 * ($A5 - 1)  + ($J$2), 0)</f>
        <v>96</v>
      </c>
      <c r="K5" t="str">
        <f ca="1">OFFSET('1'!$I$1, 4 * (A5 - 1)  + ($K$2), 0)</f>
        <v>yjl226_WT_sgAB_R1_cmv</v>
      </c>
      <c r="L5">
        <f ca="1">OFFSET('1'!$K$1, 4 * ($A5 - 1)  + ($L$2), 0)</f>
        <v>97</v>
      </c>
      <c r="M5" t="str">
        <f ca="1">OFFSET('1'!$I$1, 4 * ($A5 - 1)  + ($M$2), 0)</f>
        <v>yjl227_WT_sgAB_R1_cmv</v>
      </c>
      <c r="N5">
        <f ca="1">OFFSET('1'!$K$1, 4 * ($A5 - 1)  + ($N$2), 0)</f>
        <v>98</v>
      </c>
      <c r="O5" t="str">
        <f ca="1">OFFSET('1'!$I$1, 4 * ($A5 - 1)  + ($O$2), 0)</f>
        <v>yjl228_WT_sgAB_R1_cmv</v>
      </c>
      <c r="P5">
        <f ca="1">OFFSET('1'!$K$1, 4 * ($A5 - 1)  + ($P$2), 0)</f>
        <v>99</v>
      </c>
      <c r="Q5" t="str">
        <f ca="1">_xlfn.CONCAT("python 1_process_nhej/combine_repeats.py -in ", dirs!$A$2, "/", I5, ".tsv ", dirs!$A$2, "/", K5, ".tsv ", dirs!$A$2, "/", M5, ".tsv ", dirs!$A$2, "/", O5, ".tsv --total_reads ", J5, " ", L5, " ", N5, " ", P5, " -o ", dirs!$A$3, "/", H5, ".tsv", " --quiet ")</f>
        <v xml:space="preserve">python 1_process_nhej/combine_repeats.py -in libraries_2/yjl225_WT_sgAB_R1_cmv.tsv libraries_2/yjl226_WT_sgAB_R1_cmv.tsv libraries_2/yjl227_WT_sgAB_R1_cmv.tsv libraries_2/yjl228_WT_sgAB_R1_cmv.tsv --total_reads 96 97 98 99 -o libraries_3/WT_sgAB_R1_cmv.tsv --quiet </v>
      </c>
    </row>
    <row r="6" spans="1:17" x14ac:dyDescent="0.25">
      <c r="A6" s="1">
        <v>4</v>
      </c>
      <c r="B6" t="str">
        <f ca="1">OFFSET('1'!$J$1, 4 * '2'!A6, 0)</f>
        <v>2DSB_R1_sense.fa</v>
      </c>
      <c r="C6">
        <f ca="1">OFFSET('1'!$G$2, 4 * (A6 - 1), 0)</f>
        <v>67</v>
      </c>
      <c r="D6" t="str">
        <f ca="1">OFFSET('1'!$B$2, 4 * (A6 - 1), 0)</f>
        <v>KO</v>
      </c>
      <c r="E6" t="str">
        <f ca="1">OFFSET('1'!$F$2, 4 * (A6 - 1), 0)</f>
        <v>R1</v>
      </c>
      <c r="F6" t="str">
        <f ca="1">OFFSET('1'!$E$2, 4 * (A6 - 1), 0)</f>
        <v>sense</v>
      </c>
      <c r="G6" t="str">
        <f ca="1">OFFSET('1'!$D$2, 4 * (A6 - 1), 0)</f>
        <v>sgAB</v>
      </c>
      <c r="H6" t="str">
        <f t="shared" ca="1" si="0"/>
        <v>KO_sgAB_R1_sense</v>
      </c>
      <c r="I6" t="str">
        <f ca="1">OFFSET('1'!$I$1, 4 * (A6 - 1)  + ($I$2), 0)</f>
        <v>yjl229_KO_sgAB_R1_sense</v>
      </c>
      <c r="J6">
        <f ca="1">OFFSET('1'!$K$1, 4 * ($A6 - 1)  + ($J$2), 0)</f>
        <v>96</v>
      </c>
      <c r="K6" t="str">
        <f ca="1">OFFSET('1'!$I$1, 4 * (A6 - 1)  + ($K$2), 0)</f>
        <v>yjl230_KO_sgAB_R1_sense</v>
      </c>
      <c r="L6">
        <f ca="1">OFFSET('1'!$K$1, 4 * ($A6 - 1)  + ($L$2), 0)</f>
        <v>97</v>
      </c>
      <c r="M6" t="str">
        <f ca="1">OFFSET('1'!$I$1, 4 * ($A6 - 1)  + ($M$2), 0)</f>
        <v>yjl231_KO_sgAB_R1_sense</v>
      </c>
      <c r="N6">
        <f ca="1">OFFSET('1'!$K$1, 4 * ($A6 - 1)  + ($N$2), 0)</f>
        <v>98</v>
      </c>
      <c r="O6" t="str">
        <f ca="1">OFFSET('1'!$I$1, 4 * ($A6 - 1)  + ($O$2), 0)</f>
        <v>yjl232_KO_sgAB_R1_sense</v>
      </c>
      <c r="P6">
        <f ca="1">OFFSET('1'!$K$1, 4 * ($A6 - 1)  + ($P$2), 0)</f>
        <v>99</v>
      </c>
      <c r="Q6" t="str">
        <f ca="1">_xlfn.CONCAT("python 1_process_nhej/combine_repeats.py -in ", dirs!$A$2, "/", I6, ".tsv ", dirs!$A$2, "/", K6, ".tsv ", dirs!$A$2, "/", M6, ".tsv ", dirs!$A$2, "/", O6, ".tsv --total_reads ", J6, " ", L6, " ", N6, " ", P6, " -o ", dirs!$A$3, "/", H6, ".tsv", " --quiet ")</f>
        <v xml:space="preserve">python 1_process_nhej/combine_repeats.py -in libraries_2/yjl229_KO_sgAB_R1_sense.tsv libraries_2/yjl230_KO_sgAB_R1_sense.tsv libraries_2/yjl231_KO_sgAB_R1_sense.tsv libraries_2/yjl232_KO_sgAB_R1_sense.tsv --total_reads 96 97 98 99 -o libraries_3/KO_sgAB_R1_sense.tsv --quiet </v>
      </c>
    </row>
    <row r="7" spans="1:17" x14ac:dyDescent="0.25">
      <c r="A7" s="1">
        <v>5</v>
      </c>
      <c r="B7" t="str">
        <f ca="1">OFFSET('1'!$J$1, 4 * '2'!A7, 0)</f>
        <v>2DSB_R1_branch.fa</v>
      </c>
      <c r="C7">
        <f ca="1">OFFSET('1'!$G$2, 4 * (A7 - 1), 0)</f>
        <v>67</v>
      </c>
      <c r="D7" t="str">
        <f ca="1">OFFSET('1'!$B$2, 4 * (A7 - 1), 0)</f>
        <v>KO</v>
      </c>
      <c r="E7" t="str">
        <f ca="1">OFFSET('1'!$F$2, 4 * (A7 - 1), 0)</f>
        <v>R1</v>
      </c>
      <c r="F7" t="str">
        <f ca="1">OFFSET('1'!$E$2, 4 * (A7 - 1), 0)</f>
        <v>branch</v>
      </c>
      <c r="G7" t="str">
        <f ca="1">OFFSET('1'!$D$2, 4 * (A7 - 1), 0)</f>
        <v>sgAB</v>
      </c>
      <c r="H7" t="str">
        <f t="shared" ca="1" si="0"/>
        <v>KO_sgAB_R1_branch</v>
      </c>
      <c r="I7" t="str">
        <f ca="1">OFFSET('1'!$I$1, 4 * (A7 - 1)  + ($I$2), 0)</f>
        <v>yjl233_KO_sgAB_R1_branch</v>
      </c>
      <c r="J7">
        <f ca="1">OFFSET('1'!$K$1, 4 * ($A7 - 1)  + ($J$2), 0)</f>
        <v>96</v>
      </c>
      <c r="K7" t="str">
        <f ca="1">OFFSET('1'!$I$1, 4 * (A7 - 1)  + ($K$2), 0)</f>
        <v>yjl234_KO_sgAB_R1_branch</v>
      </c>
      <c r="L7">
        <f ca="1">OFFSET('1'!$K$1, 4 * ($A7 - 1)  + ($L$2), 0)</f>
        <v>97</v>
      </c>
      <c r="M7" t="str">
        <f ca="1">OFFSET('1'!$I$1, 4 * ($A7 - 1)  + ($M$2), 0)</f>
        <v>yjl235_KO_sgAB_R1_branch</v>
      </c>
      <c r="N7">
        <f ca="1">OFFSET('1'!$K$1, 4 * ($A7 - 1)  + ($N$2), 0)</f>
        <v>98</v>
      </c>
      <c r="O7" t="str">
        <f ca="1">OFFSET('1'!$I$1, 4 * ($A7 - 1)  + ($O$2), 0)</f>
        <v>yjl236_KO_sgAB_R1_branch</v>
      </c>
      <c r="P7">
        <f ca="1">OFFSET('1'!$K$1, 4 * ($A7 - 1)  + ($P$2), 0)</f>
        <v>99</v>
      </c>
      <c r="Q7" t="str">
        <f ca="1">_xlfn.CONCAT("python 1_process_nhej/combine_repeats.py -in ", dirs!$A$2, "/", I7, ".tsv ", dirs!$A$2, "/", K7, ".tsv ", dirs!$A$2, "/", M7, ".tsv ", dirs!$A$2, "/", O7, ".tsv --total_reads ", J7, " ", L7, " ", N7, " ", P7, " -o ", dirs!$A$3, "/", H7, ".tsv", " --quiet ")</f>
        <v xml:space="preserve">python 1_process_nhej/combine_repeats.py -in libraries_2/yjl233_KO_sgAB_R1_branch.tsv libraries_2/yjl234_KO_sgAB_R1_branch.tsv libraries_2/yjl235_KO_sgAB_R1_branch.tsv libraries_2/yjl236_KO_sgAB_R1_branch.tsv --total_reads 96 97 98 99 -o libraries_3/KO_sgAB_R1_branch.tsv --quiet </v>
      </c>
    </row>
    <row r="8" spans="1:17" x14ac:dyDescent="0.25">
      <c r="A8" s="1">
        <v>6</v>
      </c>
      <c r="B8" t="str">
        <f ca="1">OFFSET('1'!$J$1, 4 * '2'!A8, 0)</f>
        <v>2DSB_R1_cmv.fa</v>
      </c>
      <c r="C8">
        <f ca="1">OFFSET('1'!$G$2, 4 * (A8 - 1), 0)</f>
        <v>67</v>
      </c>
      <c r="D8" t="str">
        <f ca="1">OFFSET('1'!$B$2, 4 * (A8 - 1), 0)</f>
        <v>KO</v>
      </c>
      <c r="E8" t="str">
        <f ca="1">OFFSET('1'!$F$2, 4 * (A8 - 1), 0)</f>
        <v>R1</v>
      </c>
      <c r="F8" t="str">
        <f ca="1">OFFSET('1'!$E$2, 4 * (A8 - 1), 0)</f>
        <v>cmv</v>
      </c>
      <c r="G8" t="str">
        <f ca="1">OFFSET('1'!$D$2, 4 * (A8 - 1), 0)</f>
        <v>sgAB</v>
      </c>
      <c r="H8" t="str">
        <f t="shared" ca="1" si="0"/>
        <v>KO_sgAB_R1_cmv</v>
      </c>
      <c r="I8" t="str">
        <f ca="1">OFFSET('1'!$I$1, 4 * (A8 - 1)  + ($I$2), 0)</f>
        <v>yjl237_KO_sgAB_R1_cmv</v>
      </c>
      <c r="J8">
        <f ca="1">OFFSET('1'!$K$1, 4 * ($A8 - 1)  + ($J$2), 0)</f>
        <v>96</v>
      </c>
      <c r="K8" t="str">
        <f ca="1">OFFSET('1'!$I$1, 4 * (A8 - 1)  + ($K$2), 0)</f>
        <v>yjl238_KO_sgAB_R1_cmv</v>
      </c>
      <c r="L8">
        <f ca="1">OFFSET('1'!$K$1, 4 * ($A8 - 1)  + ($L$2), 0)</f>
        <v>97</v>
      </c>
      <c r="M8" t="str">
        <f ca="1">OFFSET('1'!$I$1, 4 * ($A8 - 1)  + ($M$2), 0)</f>
        <v>yjl239_KO_sgAB_R1_cmv</v>
      </c>
      <c r="N8">
        <f ca="1">OFFSET('1'!$K$1, 4 * ($A8 - 1)  + ($N$2), 0)</f>
        <v>98</v>
      </c>
      <c r="O8" t="str">
        <f ca="1">OFFSET('1'!$I$1, 4 * ($A8 - 1)  + ($O$2), 0)</f>
        <v>yjl240_KO_sgAB_R1_cmv</v>
      </c>
      <c r="P8">
        <f ca="1">OFFSET('1'!$K$1, 4 * ($A8 - 1)  + ($P$2), 0)</f>
        <v>99</v>
      </c>
      <c r="Q8" t="str">
        <f ca="1">_xlfn.CONCAT("python 1_process_nhej/combine_repeats.py -in ", dirs!$A$2, "/", I8, ".tsv ", dirs!$A$2, "/", K8, ".tsv ", dirs!$A$2, "/", M8, ".tsv ", dirs!$A$2, "/", O8, ".tsv --total_reads ", J8, " ", L8, " ", N8, " ", P8, " -o ", dirs!$A$3, "/", H8, ".tsv", " --quiet ")</f>
        <v xml:space="preserve">python 1_process_nhej/combine_repeats.py -in libraries_2/yjl237_KO_sgAB_R1_cmv.tsv libraries_2/yjl238_KO_sgAB_R1_cmv.tsv libraries_2/yjl239_KO_sgAB_R1_cmv.tsv libraries_2/yjl240_KO_sgAB_R1_cmv.tsv --total_reads 96 97 98 99 -o libraries_3/KO_sgAB_R1_cmv.tsv --quiet </v>
      </c>
    </row>
    <row r="9" spans="1:17" x14ac:dyDescent="0.25">
      <c r="A9" s="1">
        <v>7</v>
      </c>
      <c r="B9" t="str">
        <f ca="1">OFFSET('1'!$J$1, 4 * '2'!A9, 0)</f>
        <v>2DSB_R2_sense.fa</v>
      </c>
      <c r="C9">
        <f ca="1">OFFSET('1'!$G$2, 4 * (A9 - 1), 0)</f>
        <v>46</v>
      </c>
      <c r="D9" t="str">
        <f ca="1">OFFSET('1'!$B$2, 4 * (A9 - 1), 0)</f>
        <v>WT</v>
      </c>
      <c r="E9" t="str">
        <f ca="1">OFFSET('1'!$F$2, 4 * (A9 - 1), 0)</f>
        <v>R2</v>
      </c>
      <c r="F9" t="str">
        <f ca="1">OFFSET('1'!$E$2, 4 * (A9 - 1), 0)</f>
        <v>sense</v>
      </c>
      <c r="G9" t="str">
        <f ca="1">OFFSET('1'!$D$2, 4 * (A9 - 1), 0)</f>
        <v>sgAB</v>
      </c>
      <c r="H9" t="str">
        <f t="shared" ca="1" si="0"/>
        <v>WT_sgAB_R2_sense</v>
      </c>
      <c r="I9" t="str">
        <f ca="1">OFFSET('1'!$I$1, 4 * (A9 - 1)  + ($I$2), 0)</f>
        <v>yjl217_WT_sgAB_R2_sense</v>
      </c>
      <c r="J9">
        <f ca="1">OFFSET('1'!$K$1, 4 * ($A9 - 1)  + ($J$2), 0)</f>
        <v>96</v>
      </c>
      <c r="K9" t="str">
        <f ca="1">OFFSET('1'!$I$1, 4 * (A9 - 1)  + ($K$2), 0)</f>
        <v>yjl218_WT_sgAB_R2_sense</v>
      </c>
      <c r="L9">
        <f ca="1">OFFSET('1'!$K$1, 4 * ($A9 - 1)  + ($L$2), 0)</f>
        <v>97</v>
      </c>
      <c r="M9" t="str">
        <f ca="1">OFFSET('1'!$I$1, 4 * ($A9 - 1)  + ($M$2), 0)</f>
        <v>yjl219_WT_sgAB_R2_sense</v>
      </c>
      <c r="N9">
        <f ca="1">OFFSET('1'!$K$1, 4 * ($A9 - 1)  + ($N$2), 0)</f>
        <v>98</v>
      </c>
      <c r="O9" t="str">
        <f ca="1">OFFSET('1'!$I$1, 4 * ($A9 - 1)  + ($O$2), 0)</f>
        <v>yjl220_WT_sgAB_R2_sense</v>
      </c>
      <c r="P9">
        <f ca="1">OFFSET('1'!$K$1, 4 * ($A9 - 1)  + ($P$2), 0)</f>
        <v>99</v>
      </c>
      <c r="Q9" t="str">
        <f ca="1">_xlfn.CONCAT("python 1_process_nhej/combine_repeats.py -in ", dirs!$A$2, "/", I9, ".tsv ", dirs!$A$2, "/", K9, ".tsv ", dirs!$A$2, "/", M9, ".tsv ", dirs!$A$2, "/", O9, ".tsv --total_reads ", J9, " ", L9, " ", N9, " ", P9, " -o ", dirs!$A$3, "/", H9, ".tsv", " --quiet ")</f>
        <v xml:space="preserve">python 1_process_nhej/combine_repeats.py -in libraries_2/yjl217_WT_sgAB_R2_sense.tsv libraries_2/yjl218_WT_sgAB_R2_sense.tsv libraries_2/yjl219_WT_sgAB_R2_sense.tsv libraries_2/yjl220_WT_sgAB_R2_sense.tsv --total_reads 96 97 98 99 -o libraries_3/WT_sgAB_R2_sense.tsv --quiet </v>
      </c>
    </row>
    <row r="10" spans="1:17" x14ac:dyDescent="0.25">
      <c r="A10" s="1">
        <v>8</v>
      </c>
      <c r="B10" t="str">
        <f ca="1">OFFSET('1'!$J$1, 4 * '2'!A10, 0)</f>
        <v>2DSB_R2_branch.fa</v>
      </c>
      <c r="C10">
        <f ca="1">OFFSET('1'!$G$2, 4 * (A10 - 1), 0)</f>
        <v>46</v>
      </c>
      <c r="D10" t="str">
        <f ca="1">OFFSET('1'!$B$2, 4 * (A10 - 1), 0)</f>
        <v>WT</v>
      </c>
      <c r="E10" t="str">
        <f ca="1">OFFSET('1'!$F$2, 4 * (A10 - 1), 0)</f>
        <v>R2</v>
      </c>
      <c r="F10" t="str">
        <f ca="1">OFFSET('1'!$E$2, 4 * (A10 - 1), 0)</f>
        <v>branch</v>
      </c>
      <c r="G10" t="str">
        <f ca="1">OFFSET('1'!$D$2, 4 * (A10 - 1), 0)</f>
        <v>sgAB</v>
      </c>
      <c r="H10" t="str">
        <f t="shared" ca="1" si="0"/>
        <v>WT_sgAB_R2_branch</v>
      </c>
      <c r="I10" t="str">
        <f ca="1">OFFSET('1'!$I$1, 4 * (A10 - 1)  + ($I$2), 0)</f>
        <v>yjl221_WT_sgAB_R2_branch</v>
      </c>
      <c r="J10">
        <f ca="1">OFFSET('1'!$K$1, 4 * ($A10 - 1)  + ($J$2), 0)</f>
        <v>96</v>
      </c>
      <c r="K10" t="str">
        <f ca="1">OFFSET('1'!$I$1, 4 * (A10 - 1)  + ($K$2), 0)</f>
        <v>yjl222_WT_sgAB_R2_branch</v>
      </c>
      <c r="L10">
        <f ca="1">OFFSET('1'!$K$1, 4 * ($A10 - 1)  + ($L$2), 0)</f>
        <v>97</v>
      </c>
      <c r="M10" t="str">
        <f ca="1">OFFSET('1'!$I$1, 4 * ($A10 - 1)  + ($M$2), 0)</f>
        <v>yjl223_WT_sgAB_R2_branch</v>
      </c>
      <c r="N10">
        <f ca="1">OFFSET('1'!$K$1, 4 * ($A10 - 1)  + ($N$2), 0)</f>
        <v>98</v>
      </c>
      <c r="O10" t="str">
        <f ca="1">OFFSET('1'!$I$1, 4 * ($A10 - 1)  + ($O$2), 0)</f>
        <v>yjl224_WT_sgAB_R2_branch</v>
      </c>
      <c r="P10">
        <f ca="1">OFFSET('1'!$K$1, 4 * ($A10 - 1)  + ($P$2), 0)</f>
        <v>99</v>
      </c>
      <c r="Q10" t="str">
        <f ca="1">_xlfn.CONCAT("python 1_process_nhej/combine_repeats.py -in ", dirs!$A$2, "/", I10, ".tsv ", dirs!$A$2, "/", K10, ".tsv ", dirs!$A$2, "/", M10, ".tsv ", dirs!$A$2, "/", O10, ".tsv --total_reads ", J10, " ", L10, " ", N10, " ", P10, " -o ", dirs!$A$3, "/", H10, ".tsv", " --quiet ")</f>
        <v xml:space="preserve">python 1_process_nhej/combine_repeats.py -in libraries_2/yjl221_WT_sgAB_R2_branch.tsv libraries_2/yjl222_WT_sgAB_R2_branch.tsv libraries_2/yjl223_WT_sgAB_R2_branch.tsv libraries_2/yjl224_WT_sgAB_R2_branch.tsv --total_reads 96 97 98 99 -o libraries_3/WT_sgAB_R2_branch.tsv --quiet </v>
      </c>
    </row>
    <row r="11" spans="1:17" x14ac:dyDescent="0.25">
      <c r="A11" s="1">
        <v>9</v>
      </c>
      <c r="B11" t="str">
        <f ca="1">OFFSET('1'!$J$1, 4 * '2'!A11, 0)</f>
        <v>2DSB_R2_cmv.fa</v>
      </c>
      <c r="C11">
        <f ca="1">OFFSET('1'!$G$2, 4 * (A11 - 1), 0)</f>
        <v>46</v>
      </c>
      <c r="D11" t="str">
        <f ca="1">OFFSET('1'!$B$2, 4 * (A11 - 1), 0)</f>
        <v>WT</v>
      </c>
      <c r="E11" t="str">
        <f ca="1">OFFSET('1'!$F$2, 4 * (A11 - 1), 0)</f>
        <v>R2</v>
      </c>
      <c r="F11" t="str">
        <f ca="1">OFFSET('1'!$E$2, 4 * (A11 - 1), 0)</f>
        <v>cmv</v>
      </c>
      <c r="G11" t="str">
        <f ca="1">OFFSET('1'!$D$2, 4 * (A11 - 1), 0)</f>
        <v>sgAB</v>
      </c>
      <c r="H11" t="str">
        <f t="shared" ca="1" si="0"/>
        <v>WT_sgAB_R2_cmv</v>
      </c>
      <c r="I11" t="str">
        <f ca="1">OFFSET('1'!$I$1, 4 * (A11 - 1)  + ($I$2), 0)</f>
        <v>yjl225_WT_sgAB_R2_cmv</v>
      </c>
      <c r="J11">
        <f ca="1">OFFSET('1'!$K$1, 4 * ($A11 - 1)  + ($J$2), 0)</f>
        <v>96</v>
      </c>
      <c r="K11" t="str">
        <f ca="1">OFFSET('1'!$I$1, 4 * (A11 - 1)  + ($K$2), 0)</f>
        <v>yjl226_WT_sgAB_R2_cmv</v>
      </c>
      <c r="L11">
        <f ca="1">OFFSET('1'!$K$1, 4 * ($A11 - 1)  + ($L$2), 0)</f>
        <v>97</v>
      </c>
      <c r="M11" t="str">
        <f ca="1">OFFSET('1'!$I$1, 4 * ($A11 - 1)  + ($M$2), 0)</f>
        <v>yjl227_WT_sgAB_R2_cmv</v>
      </c>
      <c r="N11">
        <f ca="1">OFFSET('1'!$K$1, 4 * ($A11 - 1)  + ($N$2), 0)</f>
        <v>98</v>
      </c>
      <c r="O11" t="str">
        <f ca="1">OFFSET('1'!$I$1, 4 * ($A11 - 1)  + ($O$2), 0)</f>
        <v>yjl228_WT_sgAB_R2_cmv</v>
      </c>
      <c r="P11">
        <f ca="1">OFFSET('1'!$K$1, 4 * ($A11 - 1)  + ($P$2), 0)</f>
        <v>99</v>
      </c>
      <c r="Q11" t="str">
        <f ca="1">_xlfn.CONCAT("python 1_process_nhej/combine_repeats.py -in ", dirs!$A$2, "/", I11, ".tsv ", dirs!$A$2, "/", K11, ".tsv ", dirs!$A$2, "/", M11, ".tsv ", dirs!$A$2, "/", O11, ".tsv --total_reads ", J11, " ", L11, " ", N11, " ", P11, " -o ", dirs!$A$3, "/", H11, ".tsv", " --quiet ")</f>
        <v xml:space="preserve">python 1_process_nhej/combine_repeats.py -in libraries_2/yjl225_WT_sgAB_R2_cmv.tsv libraries_2/yjl226_WT_sgAB_R2_cmv.tsv libraries_2/yjl227_WT_sgAB_R2_cmv.tsv libraries_2/yjl228_WT_sgAB_R2_cmv.tsv --total_reads 96 97 98 99 -o libraries_3/WT_sgAB_R2_cmv.tsv --quiet </v>
      </c>
    </row>
    <row r="12" spans="1:17" x14ac:dyDescent="0.25">
      <c r="A12" s="1">
        <v>10</v>
      </c>
      <c r="B12" t="str">
        <f ca="1">OFFSET('1'!$J$1, 4 * '2'!A12, 0)</f>
        <v>2DSB_R2_sense.fa</v>
      </c>
      <c r="C12">
        <f ca="1">OFFSET('1'!$G$2, 4 * (A12 - 1), 0)</f>
        <v>46</v>
      </c>
      <c r="D12" t="str">
        <f ca="1">OFFSET('1'!$B$2, 4 * (A12 - 1), 0)</f>
        <v>KO</v>
      </c>
      <c r="E12" t="str">
        <f ca="1">OFFSET('1'!$F$2, 4 * (A12 - 1), 0)</f>
        <v>R2</v>
      </c>
      <c r="F12" t="str">
        <f ca="1">OFFSET('1'!$E$2, 4 * (A12 - 1), 0)</f>
        <v>sense</v>
      </c>
      <c r="G12" t="str">
        <f ca="1">OFFSET('1'!$D$2, 4 * (A12 - 1), 0)</f>
        <v>sgAB</v>
      </c>
      <c r="H12" t="str">
        <f t="shared" ca="1" si="0"/>
        <v>KO_sgAB_R2_sense</v>
      </c>
      <c r="I12" t="str">
        <f ca="1">OFFSET('1'!$I$1, 4 * (A12 - 1)  + ($I$2), 0)</f>
        <v>yjl229_KO_sgAB_R2_sense</v>
      </c>
      <c r="J12">
        <f ca="1">OFFSET('1'!$K$1, 4 * ($A12 - 1)  + ($J$2), 0)</f>
        <v>96</v>
      </c>
      <c r="K12" t="str">
        <f ca="1">OFFSET('1'!$I$1, 4 * (A12 - 1)  + ($K$2), 0)</f>
        <v>yjl230_KO_sgAB_R2_sense</v>
      </c>
      <c r="L12">
        <f ca="1">OFFSET('1'!$K$1, 4 * ($A12 - 1)  + ($L$2), 0)</f>
        <v>97</v>
      </c>
      <c r="M12" t="str">
        <f ca="1">OFFSET('1'!$I$1, 4 * ($A12 - 1)  + ($M$2), 0)</f>
        <v>yjl231_KO_sgAB_R2_sense</v>
      </c>
      <c r="N12">
        <f ca="1">OFFSET('1'!$K$1, 4 * ($A12 - 1)  + ($N$2), 0)</f>
        <v>98</v>
      </c>
      <c r="O12" t="str">
        <f ca="1">OFFSET('1'!$I$1, 4 * ($A12 - 1)  + ($O$2), 0)</f>
        <v>yjl232_KO_sgAB_R2_sense</v>
      </c>
      <c r="P12">
        <f ca="1">OFFSET('1'!$K$1, 4 * ($A12 - 1)  + ($P$2), 0)</f>
        <v>99</v>
      </c>
      <c r="Q12" t="str">
        <f ca="1">_xlfn.CONCAT("python 1_process_nhej/combine_repeats.py -in ", dirs!$A$2, "/", I12, ".tsv ", dirs!$A$2, "/", K12, ".tsv ", dirs!$A$2, "/", M12, ".tsv ", dirs!$A$2, "/", O12, ".tsv --total_reads ", J12, " ", L12, " ", N12, " ", P12, " -o ", dirs!$A$3, "/", H12, ".tsv", " --quiet ")</f>
        <v xml:space="preserve">python 1_process_nhej/combine_repeats.py -in libraries_2/yjl229_KO_sgAB_R2_sense.tsv libraries_2/yjl230_KO_sgAB_R2_sense.tsv libraries_2/yjl231_KO_sgAB_R2_sense.tsv libraries_2/yjl232_KO_sgAB_R2_sense.tsv --total_reads 96 97 98 99 -o libraries_3/KO_sgAB_R2_sense.tsv --quiet </v>
      </c>
    </row>
    <row r="13" spans="1:17" x14ac:dyDescent="0.25">
      <c r="A13" s="1">
        <v>11</v>
      </c>
      <c r="B13" t="str">
        <f ca="1">OFFSET('1'!$J$1, 4 * '2'!A13, 0)</f>
        <v>2DSB_R2_branch.fa</v>
      </c>
      <c r="C13">
        <f ca="1">OFFSET('1'!$G$2, 4 * (A13 - 1), 0)</f>
        <v>46</v>
      </c>
      <c r="D13" t="str">
        <f ca="1">OFFSET('1'!$B$2, 4 * (A13 - 1), 0)</f>
        <v>KO</v>
      </c>
      <c r="E13" t="str">
        <f ca="1">OFFSET('1'!$F$2, 4 * (A13 - 1), 0)</f>
        <v>R2</v>
      </c>
      <c r="F13" t="str">
        <f ca="1">OFFSET('1'!$E$2, 4 * (A13 - 1), 0)</f>
        <v>branch</v>
      </c>
      <c r="G13" t="str">
        <f ca="1">OFFSET('1'!$D$2, 4 * (A13 - 1), 0)</f>
        <v>sgAB</v>
      </c>
      <c r="H13" t="str">
        <f t="shared" ca="1" si="0"/>
        <v>KO_sgAB_R2_branch</v>
      </c>
      <c r="I13" t="str">
        <f ca="1">OFFSET('1'!$I$1, 4 * (A13 - 1)  + ($I$2), 0)</f>
        <v>yjl233_KO_sgAB_R2_branch</v>
      </c>
      <c r="J13">
        <f ca="1">OFFSET('1'!$K$1, 4 * ($A13 - 1)  + ($J$2), 0)</f>
        <v>96</v>
      </c>
      <c r="K13" t="str">
        <f ca="1">OFFSET('1'!$I$1, 4 * (A13 - 1)  + ($K$2), 0)</f>
        <v>yjl234_KO_sgAB_R2_branch</v>
      </c>
      <c r="L13">
        <f ca="1">OFFSET('1'!$K$1, 4 * ($A13 - 1)  + ($L$2), 0)</f>
        <v>97</v>
      </c>
      <c r="M13" t="str">
        <f ca="1">OFFSET('1'!$I$1, 4 * ($A13 - 1)  + ($M$2), 0)</f>
        <v>yjl235_KO_sgAB_R2_branch</v>
      </c>
      <c r="N13">
        <f ca="1">OFFSET('1'!$K$1, 4 * ($A13 - 1)  + ($N$2), 0)</f>
        <v>98</v>
      </c>
      <c r="O13" t="str">
        <f ca="1">OFFSET('1'!$I$1, 4 * ($A13 - 1)  + ($O$2), 0)</f>
        <v>yjl236_KO_sgAB_R2_branch</v>
      </c>
      <c r="P13">
        <f ca="1">OFFSET('1'!$K$1, 4 * ($A13 - 1)  + ($P$2), 0)</f>
        <v>99</v>
      </c>
      <c r="Q13" t="str">
        <f ca="1">_xlfn.CONCAT("python 1_process_nhej/combine_repeats.py -in ", dirs!$A$2, "/", I13, ".tsv ", dirs!$A$2, "/", K13, ".tsv ", dirs!$A$2, "/", M13, ".tsv ", dirs!$A$2, "/", O13, ".tsv --total_reads ", J13, " ", L13, " ", N13, " ", P13, " -o ", dirs!$A$3, "/", H13, ".tsv", " --quiet ")</f>
        <v xml:space="preserve">python 1_process_nhej/combine_repeats.py -in libraries_2/yjl233_KO_sgAB_R2_branch.tsv libraries_2/yjl234_KO_sgAB_R2_branch.tsv libraries_2/yjl235_KO_sgAB_R2_branch.tsv libraries_2/yjl236_KO_sgAB_R2_branch.tsv --total_reads 96 97 98 99 -o libraries_3/KO_sgAB_R2_branch.tsv --quiet </v>
      </c>
    </row>
    <row r="14" spans="1:17" x14ac:dyDescent="0.25">
      <c r="A14" s="1">
        <v>12</v>
      </c>
      <c r="B14" t="str">
        <f ca="1">OFFSET('1'!$J$1, 4 * '2'!A14, 0)</f>
        <v>2DSB_R2_cmv.fa</v>
      </c>
      <c r="C14">
        <f ca="1">OFFSET('1'!$G$2, 4 * (A14 - 1), 0)</f>
        <v>46</v>
      </c>
      <c r="D14" t="str">
        <f ca="1">OFFSET('1'!$B$2, 4 * (A14 - 1), 0)</f>
        <v>KO</v>
      </c>
      <c r="E14" t="str">
        <f ca="1">OFFSET('1'!$F$2, 4 * (A14 - 1), 0)</f>
        <v>R2</v>
      </c>
      <c r="F14" t="str">
        <f ca="1">OFFSET('1'!$E$2, 4 * (A14 - 1), 0)</f>
        <v>cmv</v>
      </c>
      <c r="G14" t="str">
        <f ca="1">OFFSET('1'!$D$2, 4 * (A14 - 1), 0)</f>
        <v>sgAB</v>
      </c>
      <c r="H14" t="str">
        <f t="shared" ca="1" si="0"/>
        <v>KO_sgAB_R2_cmv</v>
      </c>
      <c r="I14" t="str">
        <f ca="1">OFFSET('1'!$I$1, 4 * (A14 - 1)  + ($I$2), 0)</f>
        <v>yjl237_KO_sgAB_R2_cmv</v>
      </c>
      <c r="J14">
        <f ca="1">OFFSET('1'!$K$1, 4 * ($A14 - 1)  + ($J$2), 0)</f>
        <v>96</v>
      </c>
      <c r="K14" t="str">
        <f ca="1">OFFSET('1'!$I$1, 4 * (A14 - 1)  + ($K$2), 0)</f>
        <v>yjl238_KO_sgAB_R2_cmv</v>
      </c>
      <c r="L14">
        <f ca="1">OFFSET('1'!$K$1, 4 * ($A14 - 1)  + ($L$2), 0)</f>
        <v>97</v>
      </c>
      <c r="M14" t="str">
        <f ca="1">OFFSET('1'!$I$1, 4 * ($A14 - 1)  + ($M$2), 0)</f>
        <v>yjl239_KO_sgAB_R2_cmv</v>
      </c>
      <c r="N14">
        <f ca="1">OFFSET('1'!$K$1, 4 * ($A14 - 1)  + ($N$2), 0)</f>
        <v>98</v>
      </c>
      <c r="O14" t="str">
        <f ca="1">OFFSET('1'!$I$1, 4 * ($A14 - 1)  + ($O$2), 0)</f>
        <v>yjl240_KO_sgAB_R2_cmv</v>
      </c>
      <c r="P14">
        <f ca="1">OFFSET('1'!$K$1, 4 * ($A14 - 1)  + ($P$2), 0)</f>
        <v>99</v>
      </c>
      <c r="Q14" t="str">
        <f ca="1">_xlfn.CONCAT("python 1_process_nhej/combine_repeats.py -in ", dirs!$A$2, "/", I14, ".tsv ", dirs!$A$2, "/", K14, ".tsv ", dirs!$A$2, "/", M14, ".tsv ", dirs!$A$2, "/", O14, ".tsv --total_reads ", J14, " ", L14, " ", N14, " ", P14, " -o ", dirs!$A$3, "/", H14, ".tsv", " --quiet ")</f>
        <v xml:space="preserve">python 1_process_nhej/combine_repeats.py -in libraries_2/yjl237_KO_sgAB_R2_cmv.tsv libraries_2/yjl238_KO_sgAB_R2_cmv.tsv libraries_2/yjl239_KO_sgAB_R2_cmv.tsv libraries_2/yjl240_KO_sgAB_R2_cmv.tsv --total_reads 96 97 98 99 -o libraries_3/KO_sgAB_R2_cmv.tsv --quiet </v>
      </c>
    </row>
    <row r="15" spans="1:17" x14ac:dyDescent="0.25">
      <c r="A15" s="1">
        <v>13</v>
      </c>
      <c r="B15" t="str">
        <f ca="1">OFFSET('1'!$J$1, 4 * '2'!A15, 0)</f>
        <v>1DSB_R1_sense.fa</v>
      </c>
      <c r="C15">
        <f ca="1">OFFSET('1'!$G$2, 4 * (A15 - 1), 0)</f>
        <v>67</v>
      </c>
      <c r="D15" t="str">
        <f ca="1">OFFSET('1'!$B$2, 4 * (A15 - 1), 0)</f>
        <v>WT</v>
      </c>
      <c r="E15" t="str">
        <f ca="1">OFFSET('1'!$F$2, 4 * (A15 - 1), 0)</f>
        <v>R1</v>
      </c>
      <c r="F15" t="str">
        <f ca="1">OFFSET('1'!$E$2, 4 * (A15 - 1), 0)</f>
        <v>sense</v>
      </c>
      <c r="G15" t="str">
        <f ca="1">OFFSET('1'!$D$2, 4 * (A15 - 1), 0)</f>
        <v>sgA</v>
      </c>
      <c r="H15" t="str">
        <f t="shared" ca="1" si="0"/>
        <v>WT_sgA_R1_sense</v>
      </c>
      <c r="I15" t="str">
        <f ca="1">OFFSET('1'!$I$1, 4 * (A15 - 1)  + ($I$2), 0)</f>
        <v>yjl255_WT_sgA_R1_sense</v>
      </c>
      <c r="J15">
        <f ca="1">OFFSET('1'!$K$1, 4 * ($A15 - 1)  + ($J$2), 0)</f>
        <v>96</v>
      </c>
      <c r="K15" t="str">
        <f ca="1">OFFSET('1'!$I$1, 4 * (A15 - 1)  + ($K$2), 0)</f>
        <v>yjl256_WT_sgA_R1_sense</v>
      </c>
      <c r="L15">
        <f ca="1">OFFSET('1'!$K$1, 4 * ($A15 - 1)  + ($L$2), 0)</f>
        <v>97</v>
      </c>
      <c r="M15" t="str">
        <f ca="1">OFFSET('1'!$I$1, 4 * ($A15 - 1)  + ($M$2), 0)</f>
        <v>yjl257_WT_sgA_R1_sense</v>
      </c>
      <c r="N15">
        <f ca="1">OFFSET('1'!$K$1, 4 * ($A15 - 1)  + ($N$2), 0)</f>
        <v>98</v>
      </c>
      <c r="O15" t="str">
        <f ca="1">OFFSET('1'!$I$1, 4 * ($A15 - 1)  + ($O$2), 0)</f>
        <v>yjl258_WT_sgA_R1_sense</v>
      </c>
      <c r="P15">
        <f ca="1">OFFSET('1'!$K$1, 4 * ($A15 - 1)  + ($P$2), 0)</f>
        <v>99</v>
      </c>
      <c r="Q15" t="str">
        <f ca="1">_xlfn.CONCAT("python 1_process_nhej/combine_repeats.py -in ", dirs!$A$2, "/", I15, ".tsv ", dirs!$A$2, "/", K15, ".tsv ", dirs!$A$2, "/", M15, ".tsv ", dirs!$A$2, "/", O15, ".tsv --total_reads ", J15, " ", L15, " ", N15, " ", P15, " -o ", dirs!$A$3, "/", H15, ".tsv", " --quiet ")</f>
        <v xml:space="preserve">python 1_process_nhej/combine_repeats.py -in libraries_2/yjl255_WT_sgA_R1_sense.tsv libraries_2/yjl256_WT_sgA_R1_sense.tsv libraries_2/yjl257_WT_sgA_R1_sense.tsv libraries_2/yjl258_WT_sgA_R1_sense.tsv --total_reads 96 97 98 99 -o libraries_3/WT_sgA_R1_sense.tsv --quiet </v>
      </c>
    </row>
    <row r="16" spans="1:17" x14ac:dyDescent="0.25">
      <c r="A16" s="1">
        <v>14</v>
      </c>
      <c r="B16" t="str">
        <f ca="1">OFFSET('1'!$J$1, 4 * '2'!A16, 0)</f>
        <v>1DSB_R1_branch.fa</v>
      </c>
      <c r="C16">
        <f ca="1">OFFSET('1'!$G$2, 4 * (A16 - 1), 0)</f>
        <v>67</v>
      </c>
      <c r="D16" t="str">
        <f ca="1">OFFSET('1'!$B$2, 4 * (A16 - 1), 0)</f>
        <v>WT</v>
      </c>
      <c r="E16" t="str">
        <f ca="1">OFFSET('1'!$F$2, 4 * (A16 - 1), 0)</f>
        <v>R1</v>
      </c>
      <c r="F16" t="str">
        <f ca="1">OFFSET('1'!$E$2, 4 * (A16 - 1), 0)</f>
        <v>branch</v>
      </c>
      <c r="G16" t="str">
        <f ca="1">OFFSET('1'!$D$2, 4 * (A16 - 1), 0)</f>
        <v>sgA</v>
      </c>
      <c r="H16" t="str">
        <f t="shared" ca="1" si="0"/>
        <v>WT_sgA_R1_branch</v>
      </c>
      <c r="I16" t="str">
        <f ca="1">OFFSET('1'!$I$1, 4 * (A16 - 1)  + ($I$2), 0)</f>
        <v>yjl259_WT_sgA_R1_branch</v>
      </c>
      <c r="J16">
        <f ca="1">OFFSET('1'!$K$1, 4 * ($A16 - 1)  + ($J$2), 0)</f>
        <v>96</v>
      </c>
      <c r="K16" t="str">
        <f ca="1">OFFSET('1'!$I$1, 4 * (A16 - 1)  + ($K$2), 0)</f>
        <v>yjl260_WT_sgA_R1_branch</v>
      </c>
      <c r="L16">
        <f ca="1">OFFSET('1'!$K$1, 4 * ($A16 - 1)  + ($L$2), 0)</f>
        <v>97</v>
      </c>
      <c r="M16" t="str">
        <f ca="1">OFFSET('1'!$I$1, 4 * ($A16 - 1)  + ($M$2), 0)</f>
        <v>yjl261_WT_sgA_R1_branch</v>
      </c>
      <c r="N16">
        <f ca="1">OFFSET('1'!$K$1, 4 * ($A16 - 1)  + ($N$2), 0)</f>
        <v>98</v>
      </c>
      <c r="O16" t="str">
        <f ca="1">OFFSET('1'!$I$1, 4 * ($A16 - 1)  + ($O$2), 0)</f>
        <v>yjl262_WT_sgA_R1_branch</v>
      </c>
      <c r="P16">
        <f ca="1">OFFSET('1'!$K$1, 4 * ($A16 - 1)  + ($P$2), 0)</f>
        <v>99</v>
      </c>
      <c r="Q16" t="str">
        <f ca="1">_xlfn.CONCAT("python 1_process_nhej/combine_repeats.py -in ", dirs!$A$2, "/", I16, ".tsv ", dirs!$A$2, "/", K16, ".tsv ", dirs!$A$2, "/", M16, ".tsv ", dirs!$A$2, "/", O16, ".tsv --total_reads ", J16, " ", L16, " ", N16, " ", P16, " -o ", dirs!$A$3, "/", H16, ".tsv", " --quiet ")</f>
        <v xml:space="preserve">python 1_process_nhej/combine_repeats.py -in libraries_2/yjl259_WT_sgA_R1_branch.tsv libraries_2/yjl260_WT_sgA_R1_branch.tsv libraries_2/yjl261_WT_sgA_R1_branch.tsv libraries_2/yjl262_WT_sgA_R1_branch.tsv --total_reads 96 97 98 99 -o libraries_3/WT_sgA_R1_branch.tsv --quiet </v>
      </c>
    </row>
    <row r="17" spans="1:17" x14ac:dyDescent="0.25">
      <c r="A17" s="1">
        <v>15</v>
      </c>
      <c r="B17" t="str">
        <f ca="1">OFFSET('1'!$J$1, 4 * '2'!A17, 0)</f>
        <v>1DSB_R1_cmv.fa</v>
      </c>
      <c r="C17">
        <f ca="1">OFFSET('1'!$G$2, 4 * (A17 - 1), 0)</f>
        <v>67</v>
      </c>
      <c r="D17" t="str">
        <f ca="1">OFFSET('1'!$B$2, 4 * (A17 - 1), 0)</f>
        <v>WT</v>
      </c>
      <c r="E17" t="str">
        <f ca="1">OFFSET('1'!$F$2, 4 * (A17 - 1), 0)</f>
        <v>R1</v>
      </c>
      <c r="F17" t="str">
        <f ca="1">OFFSET('1'!$E$2, 4 * (A17 - 1), 0)</f>
        <v>cmv</v>
      </c>
      <c r="G17" t="str">
        <f ca="1">OFFSET('1'!$D$2, 4 * (A17 - 1), 0)</f>
        <v>sgA</v>
      </c>
      <c r="H17" t="str">
        <f t="shared" ca="1" si="0"/>
        <v>WT_sgA_R1_cmv</v>
      </c>
      <c r="I17" t="str">
        <f ca="1">OFFSET('1'!$I$1, 4 * (A17 - 1)  + ($I$2), 0)</f>
        <v>yjl263_WT_sgA_R1_cmv</v>
      </c>
      <c r="J17">
        <f ca="1">OFFSET('1'!$K$1, 4 * ($A17 - 1)  + ($J$2), 0)</f>
        <v>96</v>
      </c>
      <c r="K17" t="str">
        <f ca="1">OFFSET('1'!$I$1, 4 * (A17 - 1)  + ($K$2), 0)</f>
        <v>yjl264_WT_sgA_R1_cmv</v>
      </c>
      <c r="L17">
        <f ca="1">OFFSET('1'!$K$1, 4 * ($A17 - 1)  + ($L$2), 0)</f>
        <v>97</v>
      </c>
      <c r="M17" t="str">
        <f ca="1">OFFSET('1'!$I$1, 4 * ($A17 - 1)  + ($M$2), 0)</f>
        <v>yjl265_WT_sgA_R1_cmv</v>
      </c>
      <c r="N17">
        <f ca="1">OFFSET('1'!$K$1, 4 * ($A17 - 1)  + ($N$2), 0)</f>
        <v>98</v>
      </c>
      <c r="O17" t="str">
        <f ca="1">OFFSET('1'!$I$1, 4 * ($A17 - 1)  + ($O$2), 0)</f>
        <v>yjl266_WT_sgA_R1_cmv</v>
      </c>
      <c r="P17">
        <f ca="1">OFFSET('1'!$K$1, 4 * ($A17 - 1)  + ($P$2), 0)</f>
        <v>99</v>
      </c>
      <c r="Q17" t="str">
        <f ca="1">_xlfn.CONCAT("python 1_process_nhej/combine_repeats.py -in ", dirs!$A$2, "/", I17, ".tsv ", dirs!$A$2, "/", K17, ".tsv ", dirs!$A$2, "/", M17, ".tsv ", dirs!$A$2, "/", O17, ".tsv --total_reads ", J17, " ", L17, " ", N17, " ", P17, " -o ", dirs!$A$3, "/", H17, ".tsv", " --quiet ")</f>
        <v xml:space="preserve">python 1_process_nhej/combine_repeats.py -in libraries_2/yjl263_WT_sgA_R1_cmv.tsv libraries_2/yjl264_WT_sgA_R1_cmv.tsv libraries_2/yjl265_WT_sgA_R1_cmv.tsv libraries_2/yjl266_WT_sgA_R1_cmv.tsv --total_reads 96 97 98 99 -o libraries_3/WT_sgA_R1_cmv.tsv --quiet </v>
      </c>
    </row>
    <row r="18" spans="1:17" x14ac:dyDescent="0.25">
      <c r="A18" s="1">
        <v>16</v>
      </c>
      <c r="B18" t="str">
        <f ca="1">OFFSET('1'!$J$1, 4 * '2'!A18, 0)</f>
        <v>1DSB_R2_sense.fa</v>
      </c>
      <c r="C18">
        <f ca="1">OFFSET('1'!$G$2, 4 * (A18 - 1), 0)</f>
        <v>46</v>
      </c>
      <c r="D18" t="str">
        <f ca="1">OFFSET('1'!$B$2, 4 * (A18 - 1), 0)</f>
        <v>WT</v>
      </c>
      <c r="E18" t="str">
        <f ca="1">OFFSET('1'!$F$2, 4 * (A18 - 1), 0)</f>
        <v>R2</v>
      </c>
      <c r="F18" t="str">
        <f ca="1">OFFSET('1'!$E$2, 4 * (A18 - 1), 0)</f>
        <v>sense</v>
      </c>
      <c r="G18" t="str">
        <f ca="1">OFFSET('1'!$D$2, 4 * (A18 - 1), 0)</f>
        <v>sgB</v>
      </c>
      <c r="H18" t="str">
        <f t="shared" ca="1" si="0"/>
        <v>WT_sgB_R2_sense</v>
      </c>
      <c r="I18" t="str">
        <f ca="1">OFFSET('1'!$I$1, 4 * (A18 - 1)  + ($I$2), 0)</f>
        <v>yjl267_WT_sgB_R2_sense</v>
      </c>
      <c r="J18">
        <f ca="1">OFFSET('1'!$K$1, 4 * ($A18 - 1)  + ($J$2), 0)</f>
        <v>96</v>
      </c>
      <c r="K18" t="str">
        <f ca="1">OFFSET('1'!$I$1, 4 * (A18 - 1)  + ($K$2), 0)</f>
        <v>yjl268_WT_sgB_R2_sense</v>
      </c>
      <c r="L18">
        <f ca="1">OFFSET('1'!$K$1, 4 * ($A18 - 1)  + ($L$2), 0)</f>
        <v>97</v>
      </c>
      <c r="M18" t="str">
        <f ca="1">OFFSET('1'!$I$1, 4 * ($A18 - 1)  + ($M$2), 0)</f>
        <v>yjl269_WT_sgB_R2_sense</v>
      </c>
      <c r="N18">
        <f ca="1">OFFSET('1'!$K$1, 4 * ($A18 - 1)  + ($N$2), 0)</f>
        <v>98</v>
      </c>
      <c r="O18" t="str">
        <f ca="1">OFFSET('1'!$I$1, 4 * ($A18 - 1)  + ($O$2), 0)</f>
        <v>yjl270_WT_sgB_R2_sense</v>
      </c>
      <c r="P18">
        <f ca="1">OFFSET('1'!$K$1, 4 * ($A18 - 1)  + ($P$2), 0)</f>
        <v>99</v>
      </c>
      <c r="Q18" t="str">
        <f ca="1">_xlfn.CONCAT("python 1_process_nhej/combine_repeats.py -in ", dirs!$A$2, "/", I18, ".tsv ", dirs!$A$2, "/", K18, ".tsv ", dirs!$A$2, "/", M18, ".tsv ", dirs!$A$2, "/", O18, ".tsv --total_reads ", J18, " ", L18, " ", N18, " ", P18, " -o ", dirs!$A$3, "/", H18, ".tsv", " --quiet ")</f>
        <v xml:space="preserve">python 1_process_nhej/combine_repeats.py -in libraries_2/yjl267_WT_sgB_R2_sense.tsv libraries_2/yjl268_WT_sgB_R2_sense.tsv libraries_2/yjl269_WT_sgB_R2_sense.tsv libraries_2/yjl270_WT_sgB_R2_sense.tsv --total_reads 96 97 98 99 -o libraries_3/WT_sgB_R2_sense.tsv --quiet </v>
      </c>
    </row>
    <row r="19" spans="1:17" x14ac:dyDescent="0.25">
      <c r="A19" s="1">
        <v>17</v>
      </c>
      <c r="B19" t="str">
        <f ca="1">OFFSET('1'!$J$1, 4 * '2'!A19, 0)</f>
        <v>1DSB_R2_branch.fa</v>
      </c>
      <c r="C19">
        <f ca="1">OFFSET('1'!$G$2, 4 * (A19 - 1), 0)</f>
        <v>46</v>
      </c>
      <c r="D19" t="str">
        <f ca="1">OFFSET('1'!$B$2, 4 * (A19 - 1), 0)</f>
        <v>WT</v>
      </c>
      <c r="E19" t="str">
        <f ca="1">OFFSET('1'!$F$2, 4 * (A19 - 1), 0)</f>
        <v>R2</v>
      </c>
      <c r="F19" t="str">
        <f ca="1">OFFSET('1'!$E$2, 4 * (A19 - 1), 0)</f>
        <v>branch</v>
      </c>
      <c r="G19" t="str">
        <f ca="1">OFFSET('1'!$D$2, 4 * (A19 - 1), 0)</f>
        <v>sgB</v>
      </c>
      <c r="H19" t="str">
        <f t="shared" ca="1" si="0"/>
        <v>WT_sgB_R2_branch</v>
      </c>
      <c r="I19" t="str">
        <f ca="1">OFFSET('1'!$I$1, 4 * (A19 - 1)  + ($I$2), 0)</f>
        <v>yjl271_WT_sgB_R2_branch</v>
      </c>
      <c r="J19">
        <f ca="1">OFFSET('1'!$K$1, 4 * ($A19 - 1)  + ($J$2), 0)</f>
        <v>96</v>
      </c>
      <c r="K19" t="str">
        <f ca="1">OFFSET('1'!$I$1, 4 * (A19 - 1)  + ($K$2), 0)</f>
        <v>yjl272_WT_sgB_R2_branch</v>
      </c>
      <c r="L19">
        <f ca="1">OFFSET('1'!$K$1, 4 * ($A19 - 1)  + ($L$2), 0)</f>
        <v>97</v>
      </c>
      <c r="M19" t="str">
        <f ca="1">OFFSET('1'!$I$1, 4 * ($A19 - 1)  + ($M$2), 0)</f>
        <v>yjl273_WT_sgB_R2_branch</v>
      </c>
      <c r="N19">
        <f ca="1">OFFSET('1'!$K$1, 4 * ($A19 - 1)  + ($N$2), 0)</f>
        <v>98</v>
      </c>
      <c r="O19" t="str">
        <f ca="1">OFFSET('1'!$I$1, 4 * ($A19 - 1)  + ($O$2), 0)</f>
        <v>yjl274_WT_sgB_R2_branch</v>
      </c>
      <c r="P19">
        <f ca="1">OFFSET('1'!$K$1, 4 * ($A19 - 1)  + ($P$2), 0)</f>
        <v>99</v>
      </c>
      <c r="Q19" t="str">
        <f ca="1">_xlfn.CONCAT("python 1_process_nhej/combine_repeats.py -in ", dirs!$A$2, "/", I19, ".tsv ", dirs!$A$2, "/", K19, ".tsv ", dirs!$A$2, "/", M19, ".tsv ", dirs!$A$2, "/", O19, ".tsv --total_reads ", J19, " ", L19, " ", N19, " ", P19, " -o ", dirs!$A$3, "/", H19, ".tsv", " --quiet ")</f>
        <v xml:space="preserve">python 1_process_nhej/combine_repeats.py -in libraries_2/yjl271_WT_sgB_R2_branch.tsv libraries_2/yjl272_WT_sgB_R2_branch.tsv libraries_2/yjl273_WT_sgB_R2_branch.tsv libraries_2/yjl274_WT_sgB_R2_branch.tsv --total_reads 96 97 98 99 -o libraries_3/WT_sgB_R2_branch.tsv --quiet </v>
      </c>
    </row>
    <row r="20" spans="1:17" x14ac:dyDescent="0.25">
      <c r="A20" s="1">
        <v>18</v>
      </c>
      <c r="B20" t="str">
        <f ca="1">OFFSET('1'!$J$1, 4 * '2'!A20, 0)</f>
        <v>1DSB_R2_cmv.fa</v>
      </c>
      <c r="C20">
        <f ca="1">OFFSET('1'!$G$2, 4 * (A20 - 1), 0)</f>
        <v>46</v>
      </c>
      <c r="D20" t="str">
        <f ca="1">OFFSET('1'!$B$2, 4 * (A20 - 1), 0)</f>
        <v>WT</v>
      </c>
      <c r="E20" t="str">
        <f ca="1">OFFSET('1'!$F$2, 4 * (A20 - 1), 0)</f>
        <v>R2</v>
      </c>
      <c r="F20" t="str">
        <f ca="1">OFFSET('1'!$E$2, 4 * (A20 - 1), 0)</f>
        <v>cmv</v>
      </c>
      <c r="G20" t="str">
        <f ca="1">OFFSET('1'!$D$2, 4 * (A20 - 1), 0)</f>
        <v>sgB</v>
      </c>
      <c r="H20" t="str">
        <f t="shared" ca="1" si="0"/>
        <v>WT_sgB_R2_cmv</v>
      </c>
      <c r="I20" t="str">
        <f ca="1">OFFSET('1'!$I$1, 4 * (A20 - 1)  + ($I$2), 0)</f>
        <v>yjl275_WT_sgB_R2_cmv</v>
      </c>
      <c r="J20">
        <f ca="1">OFFSET('1'!$K$1, 4 * ($A20 - 1)  + ($J$2), 0)</f>
        <v>96</v>
      </c>
      <c r="K20" t="str">
        <f ca="1">OFFSET('1'!$I$1, 4 * (A20 - 1)  + ($K$2), 0)</f>
        <v>yjl276_WT_sgB_R2_cmv</v>
      </c>
      <c r="L20">
        <f ca="1">OFFSET('1'!$K$1, 4 * ($A20 - 1)  + ($L$2), 0)</f>
        <v>97</v>
      </c>
      <c r="M20" t="str">
        <f ca="1">OFFSET('1'!$I$1, 4 * ($A20 - 1)  + ($M$2), 0)</f>
        <v>yjl277_WT_sgB_R2_cmv</v>
      </c>
      <c r="N20">
        <f ca="1">OFFSET('1'!$K$1, 4 * ($A20 - 1)  + ($N$2), 0)</f>
        <v>98</v>
      </c>
      <c r="O20" t="str">
        <f ca="1">OFFSET('1'!$I$1, 4 * ($A20 - 1)  + ($O$2), 0)</f>
        <v>yjl278_WT_sgB_R2_cmv</v>
      </c>
      <c r="P20">
        <f ca="1">OFFSET('1'!$K$1, 4 * ($A20 - 1)  + ($P$2), 0)</f>
        <v>99</v>
      </c>
      <c r="Q20" t="str">
        <f ca="1">_xlfn.CONCAT("python 1_process_nhej/combine_repeats.py -in ", dirs!$A$2, "/", I20, ".tsv ", dirs!$A$2, "/", K20, ".tsv ", dirs!$A$2, "/", M20, ".tsv ", dirs!$A$2, "/", O20, ".tsv --total_reads ", J20, " ", L20, " ", N20, " ", P20, " -o ", dirs!$A$3, "/", H20, ".tsv", " --quiet ")</f>
        <v xml:space="preserve">python 1_process_nhej/combine_repeats.py -in libraries_2/yjl275_WT_sgB_R2_cmv.tsv libraries_2/yjl276_WT_sgB_R2_cmv.tsv libraries_2/yjl277_WT_sgB_R2_cmv.tsv libraries_2/yjl278_WT_sgB_R2_cmv.tsv --total_reads 96 97 98 99 -o libraries_3/WT_sgB_R2_cmv.tsv --quiet </v>
      </c>
    </row>
    <row r="21" spans="1:17" x14ac:dyDescent="0.25">
      <c r="A21" s="1">
        <v>19</v>
      </c>
      <c r="B21" t="str">
        <f ca="1">OFFSET('1'!$J$1, 4 * '2'!A21, 0)</f>
        <v>1DSB_R1_sense.fa</v>
      </c>
      <c r="C21">
        <f ca="1">OFFSET('1'!$G$2, 4 * (A21 - 1), 0)</f>
        <v>67</v>
      </c>
      <c r="D21" t="str">
        <f ca="1">OFFSET('1'!$B$2, 4 * (A21 - 1), 0)</f>
        <v>KO</v>
      </c>
      <c r="E21" t="str">
        <f ca="1">OFFSET('1'!$F$2, 4 * (A21 - 1), 0)</f>
        <v>R1</v>
      </c>
      <c r="F21" t="str">
        <f ca="1">OFFSET('1'!$E$2, 4 * (A21 - 1), 0)</f>
        <v>sense</v>
      </c>
      <c r="G21" t="str">
        <f ca="1">OFFSET('1'!$D$2, 4 * (A21 - 1), 0)</f>
        <v>sgA</v>
      </c>
      <c r="H21" t="str">
        <f t="shared" ca="1" si="0"/>
        <v>KO_sgA_R1_sense</v>
      </c>
      <c r="I21" t="str">
        <f ca="1">OFFSET('1'!$I$1, 4 * (A21 - 1)  + ($I$2), 0)</f>
        <v>yjl292_KO_sgA_R1_sense</v>
      </c>
      <c r="J21">
        <f ca="1">OFFSET('1'!$K$1, 4 * ($A21 - 1)  + ($J$2), 0)</f>
        <v>96</v>
      </c>
      <c r="K21" t="str">
        <f ca="1">OFFSET('1'!$I$1, 4 * (A21 - 1)  + ($K$2), 0)</f>
        <v>yjl293_KO_sgA_R1_sense</v>
      </c>
      <c r="L21">
        <f ca="1">OFFSET('1'!$K$1, 4 * ($A21 - 1)  + ($L$2), 0)</f>
        <v>97</v>
      </c>
      <c r="M21" t="str">
        <f ca="1">OFFSET('1'!$I$1, 4 * ($A21 - 1)  + ($M$2), 0)</f>
        <v>yjl294_KO_sgA_R1_sense</v>
      </c>
      <c r="N21">
        <f ca="1">OFFSET('1'!$K$1, 4 * ($A21 - 1)  + ($N$2), 0)</f>
        <v>98</v>
      </c>
      <c r="O21" t="str">
        <f ca="1">OFFSET('1'!$I$1, 4 * ($A21 - 1)  + ($O$2), 0)</f>
        <v>yjl295_KO_sgA_R1_sense</v>
      </c>
      <c r="P21">
        <f ca="1">OFFSET('1'!$K$1, 4 * ($A21 - 1)  + ($P$2), 0)</f>
        <v>99</v>
      </c>
      <c r="Q21" t="str">
        <f ca="1">_xlfn.CONCAT("python 1_process_nhej/combine_repeats.py -in ", dirs!$A$2, "/", I21, ".tsv ", dirs!$A$2, "/", K21, ".tsv ", dirs!$A$2, "/", M21, ".tsv ", dirs!$A$2, "/", O21, ".tsv --total_reads ", J21, " ", L21, " ", N21, " ", P21, " -o ", dirs!$A$3, "/", H21, ".tsv", " --quiet ")</f>
        <v xml:space="preserve">python 1_process_nhej/combine_repeats.py -in libraries_2/yjl292_KO_sgA_R1_sense.tsv libraries_2/yjl293_KO_sgA_R1_sense.tsv libraries_2/yjl294_KO_sgA_R1_sense.tsv libraries_2/yjl295_KO_sgA_R1_sense.tsv --total_reads 96 97 98 99 -o libraries_3/KO_sgA_R1_sense.tsv --quiet </v>
      </c>
    </row>
    <row r="22" spans="1:17" x14ac:dyDescent="0.25">
      <c r="A22" s="1">
        <v>20</v>
      </c>
      <c r="B22" t="str">
        <f ca="1">OFFSET('1'!$J$1, 4 * '2'!A22, 0)</f>
        <v>1DSB_R1_branch.fa</v>
      </c>
      <c r="C22">
        <f ca="1">OFFSET('1'!$G$2, 4 * (A22 - 1), 0)</f>
        <v>67</v>
      </c>
      <c r="D22" t="str">
        <f ca="1">OFFSET('1'!$B$2, 4 * (A22 - 1), 0)</f>
        <v>KO</v>
      </c>
      <c r="E22" t="str">
        <f ca="1">OFFSET('1'!$F$2, 4 * (A22 - 1), 0)</f>
        <v>R1</v>
      </c>
      <c r="F22" t="str">
        <f ca="1">OFFSET('1'!$E$2, 4 * (A22 - 1), 0)</f>
        <v>branch</v>
      </c>
      <c r="G22" t="str">
        <f ca="1">OFFSET('1'!$D$2, 4 * (A22 - 1), 0)</f>
        <v>sgA</v>
      </c>
      <c r="H22" t="str">
        <f t="shared" ca="1" si="0"/>
        <v>KO_sgA_R1_branch</v>
      </c>
      <c r="I22" t="str">
        <f ca="1">OFFSET('1'!$I$1, 4 * (A22 - 1)  + ($I$2), 0)</f>
        <v>yjl296_KO_sgA_R1_branch</v>
      </c>
      <c r="J22">
        <f ca="1">OFFSET('1'!$K$1, 4 * ($A22 - 1)  + ($J$2), 0)</f>
        <v>96</v>
      </c>
      <c r="K22" t="str">
        <f ca="1">OFFSET('1'!$I$1, 4 * (A22 - 1)  + ($K$2), 0)</f>
        <v>yjl297_KO_sgA_R1_branch</v>
      </c>
      <c r="L22">
        <f ca="1">OFFSET('1'!$K$1, 4 * ($A22 - 1)  + ($L$2), 0)</f>
        <v>97</v>
      </c>
      <c r="M22" t="str">
        <f ca="1">OFFSET('1'!$I$1, 4 * ($A22 - 1)  + ($M$2), 0)</f>
        <v>yjl298_KO_sgA_R1_branch</v>
      </c>
      <c r="N22">
        <f ca="1">OFFSET('1'!$K$1, 4 * ($A22 - 1)  + ($N$2), 0)</f>
        <v>98</v>
      </c>
      <c r="O22" t="str">
        <f ca="1">OFFSET('1'!$I$1, 4 * ($A22 - 1)  + ($O$2), 0)</f>
        <v>yjl299_KO_sgA_R1_branch</v>
      </c>
      <c r="P22">
        <f ca="1">OFFSET('1'!$K$1, 4 * ($A22 - 1)  + ($P$2), 0)</f>
        <v>99</v>
      </c>
      <c r="Q22" t="str">
        <f ca="1">_xlfn.CONCAT("python 1_process_nhej/combine_repeats.py -in ", dirs!$A$2, "/", I22, ".tsv ", dirs!$A$2, "/", K22, ".tsv ", dirs!$A$2, "/", M22, ".tsv ", dirs!$A$2, "/", O22, ".tsv --total_reads ", J22, " ", L22, " ", N22, " ", P22, " -o ", dirs!$A$3, "/", H22, ".tsv", " --quiet ")</f>
        <v xml:space="preserve">python 1_process_nhej/combine_repeats.py -in libraries_2/yjl296_KO_sgA_R1_branch.tsv libraries_2/yjl297_KO_sgA_R1_branch.tsv libraries_2/yjl298_KO_sgA_R1_branch.tsv libraries_2/yjl299_KO_sgA_R1_branch.tsv --total_reads 96 97 98 99 -o libraries_3/KO_sgA_R1_branch.tsv --quiet </v>
      </c>
    </row>
    <row r="23" spans="1:17" x14ac:dyDescent="0.25">
      <c r="A23" s="1">
        <v>21</v>
      </c>
      <c r="B23" t="str">
        <f ca="1">OFFSET('1'!$J$1, 4 * '2'!A23, 0)</f>
        <v>1DSB_R1_cmv.fa</v>
      </c>
      <c r="C23">
        <f ca="1">OFFSET('1'!$G$2, 4 * (A23 - 1), 0)</f>
        <v>67</v>
      </c>
      <c r="D23" t="str">
        <f ca="1">OFFSET('1'!$B$2, 4 * (A23 - 1), 0)</f>
        <v>KO</v>
      </c>
      <c r="E23" t="str">
        <f ca="1">OFFSET('1'!$F$2, 4 * (A23 - 1), 0)</f>
        <v>R1</v>
      </c>
      <c r="F23" t="str">
        <f ca="1">OFFSET('1'!$E$2, 4 * (A23 - 1), 0)</f>
        <v>cmv</v>
      </c>
      <c r="G23" t="str">
        <f ca="1">OFFSET('1'!$D$2, 4 * (A23 - 1), 0)</f>
        <v>sgA</v>
      </c>
      <c r="H23" t="str">
        <f t="shared" ca="1" si="0"/>
        <v>KO_sgA_R1_cmv</v>
      </c>
      <c r="I23" t="str">
        <f ca="1">OFFSET('1'!$I$1, 4 * (A23 - 1)  + ($I$2), 0)</f>
        <v>yjl300_KO_sgA_R1_cmv</v>
      </c>
      <c r="J23">
        <f ca="1">OFFSET('1'!$K$1, 4 * ($A23 - 1)  + ($J$2), 0)</f>
        <v>96</v>
      </c>
      <c r="K23" t="str">
        <f ca="1">OFFSET('1'!$I$1, 4 * (A23 - 1)  + ($K$2), 0)</f>
        <v>yjl301_KO_sgA_R1_cmv</v>
      </c>
      <c r="L23">
        <f ca="1">OFFSET('1'!$K$1, 4 * ($A23 - 1)  + ($L$2), 0)</f>
        <v>97</v>
      </c>
      <c r="M23" t="str">
        <f ca="1">OFFSET('1'!$I$1, 4 * ($A23 - 1)  + ($M$2), 0)</f>
        <v>yjl302_KO_sgA_R1_cmv</v>
      </c>
      <c r="N23">
        <f ca="1">OFFSET('1'!$K$1, 4 * ($A23 - 1)  + ($N$2), 0)</f>
        <v>98</v>
      </c>
      <c r="O23" t="str">
        <f ca="1">OFFSET('1'!$I$1, 4 * ($A23 - 1)  + ($O$2), 0)</f>
        <v>yjl303_KO_sgA_R1_cmv</v>
      </c>
      <c r="P23">
        <f ca="1">OFFSET('1'!$K$1, 4 * ($A23 - 1)  + ($P$2), 0)</f>
        <v>99</v>
      </c>
      <c r="Q23" t="str">
        <f ca="1">_xlfn.CONCAT("python 1_process_nhej/combine_repeats.py -in ", dirs!$A$2, "/", I23, ".tsv ", dirs!$A$2, "/", K23, ".tsv ", dirs!$A$2, "/", M23, ".tsv ", dirs!$A$2, "/", O23, ".tsv --total_reads ", J23, " ", L23, " ", N23, " ", P23, " -o ", dirs!$A$3, "/", H23, ".tsv", " --quiet ")</f>
        <v xml:space="preserve">python 1_process_nhej/combine_repeats.py -in libraries_2/yjl300_KO_sgA_R1_cmv.tsv libraries_2/yjl301_KO_sgA_R1_cmv.tsv libraries_2/yjl302_KO_sgA_R1_cmv.tsv libraries_2/yjl303_KO_sgA_R1_cmv.tsv --total_reads 96 97 98 99 -o libraries_3/KO_sgA_R1_cmv.tsv --quiet </v>
      </c>
    </row>
    <row r="24" spans="1:17" x14ac:dyDescent="0.25">
      <c r="A24" s="1">
        <v>22</v>
      </c>
      <c r="B24" t="str">
        <f ca="1">OFFSET('1'!$J$1, 4 * '2'!A24, 0)</f>
        <v>1DSB_R2_sense.fa</v>
      </c>
      <c r="C24">
        <f ca="1">OFFSET('1'!$G$2, 4 * (A24 - 1), 0)</f>
        <v>46</v>
      </c>
      <c r="D24" t="str">
        <f ca="1">OFFSET('1'!$B$2, 4 * (A24 - 1), 0)</f>
        <v>KO</v>
      </c>
      <c r="E24" t="str">
        <f ca="1">OFFSET('1'!$F$2, 4 * (A24 - 1), 0)</f>
        <v>R2</v>
      </c>
      <c r="F24" t="str">
        <f ca="1">OFFSET('1'!$E$2, 4 * (A24 - 1), 0)</f>
        <v>sense</v>
      </c>
      <c r="G24" t="str">
        <f ca="1">OFFSET('1'!$D$2, 4 * (A24 - 1), 0)</f>
        <v>sgB</v>
      </c>
      <c r="H24" t="str">
        <f t="shared" ca="1" si="0"/>
        <v>KO_sgB_R2_sense</v>
      </c>
      <c r="I24" t="str">
        <f ca="1">OFFSET('1'!$I$1, 4 * (A24 - 1)  + ($I$2), 0)</f>
        <v>yjl304_KO_sgB_R2_sense</v>
      </c>
      <c r="J24">
        <f ca="1">OFFSET('1'!$K$1, 4 * ($A24 - 1)  + ($J$2), 0)</f>
        <v>96</v>
      </c>
      <c r="K24" t="str">
        <f ca="1">OFFSET('1'!$I$1, 4 * (A24 - 1)  + ($K$2), 0)</f>
        <v>yjl305_KO_sgB_R2_sense</v>
      </c>
      <c r="L24">
        <f ca="1">OFFSET('1'!$K$1, 4 * ($A24 - 1)  + ($L$2), 0)</f>
        <v>97</v>
      </c>
      <c r="M24" t="str">
        <f ca="1">OFFSET('1'!$I$1, 4 * ($A24 - 1)  + ($M$2), 0)</f>
        <v>yjl306_KO_sgB_R2_sense</v>
      </c>
      <c r="N24">
        <f ca="1">OFFSET('1'!$K$1, 4 * ($A24 - 1)  + ($N$2), 0)</f>
        <v>98</v>
      </c>
      <c r="O24" t="str">
        <f ca="1">OFFSET('1'!$I$1, 4 * ($A24 - 1)  + ($O$2), 0)</f>
        <v>yjl307_KO_sgB_R2_sense</v>
      </c>
      <c r="P24">
        <f ca="1">OFFSET('1'!$K$1, 4 * ($A24 - 1)  + ($P$2), 0)</f>
        <v>99</v>
      </c>
      <c r="Q24" t="str">
        <f ca="1">_xlfn.CONCAT("python 1_process_nhej/combine_repeats.py -in ", dirs!$A$2, "/", I24, ".tsv ", dirs!$A$2, "/", K24, ".tsv ", dirs!$A$2, "/", M24, ".tsv ", dirs!$A$2, "/", O24, ".tsv --total_reads ", J24, " ", L24, " ", N24, " ", P24, " -o ", dirs!$A$3, "/", H24, ".tsv", " --quiet ")</f>
        <v xml:space="preserve">python 1_process_nhej/combine_repeats.py -in libraries_2/yjl304_KO_sgB_R2_sense.tsv libraries_2/yjl305_KO_sgB_R2_sense.tsv libraries_2/yjl306_KO_sgB_R2_sense.tsv libraries_2/yjl307_KO_sgB_R2_sense.tsv --total_reads 96 97 98 99 -o libraries_3/KO_sgB_R2_sense.tsv --quiet </v>
      </c>
    </row>
    <row r="25" spans="1:17" x14ac:dyDescent="0.25">
      <c r="A25" s="1">
        <v>23</v>
      </c>
      <c r="B25" t="str">
        <f ca="1">OFFSET('1'!$J$1, 4 * '2'!A25, 0)</f>
        <v>1DSB_R2_branch.fa</v>
      </c>
      <c r="C25">
        <f ca="1">OFFSET('1'!$G$2, 4 * (A25 - 1), 0)</f>
        <v>46</v>
      </c>
      <c r="D25" t="str">
        <f ca="1">OFFSET('1'!$B$2, 4 * (A25 - 1), 0)</f>
        <v>KO</v>
      </c>
      <c r="E25" t="str">
        <f ca="1">OFFSET('1'!$F$2, 4 * (A25 - 1), 0)</f>
        <v>R2</v>
      </c>
      <c r="F25" t="str">
        <f ca="1">OFFSET('1'!$E$2, 4 * (A25 - 1), 0)</f>
        <v>branch</v>
      </c>
      <c r="G25" t="str">
        <f ca="1">OFFSET('1'!$D$2, 4 * (A25 - 1), 0)</f>
        <v>sgB</v>
      </c>
      <c r="H25" t="str">
        <f t="shared" ca="1" si="0"/>
        <v>KO_sgB_R2_branch</v>
      </c>
      <c r="I25" t="str">
        <f ca="1">OFFSET('1'!$I$1, 4 * (A25 - 1)  + ($I$2), 0)</f>
        <v>yjl308_KO_sgB_R2_branch</v>
      </c>
      <c r="J25">
        <f ca="1">OFFSET('1'!$K$1, 4 * ($A25 - 1)  + ($J$2), 0)</f>
        <v>96</v>
      </c>
      <c r="K25" t="str">
        <f ca="1">OFFSET('1'!$I$1, 4 * (A25 - 1)  + ($K$2), 0)</f>
        <v>yjl309_KO_sgB_R2_branch</v>
      </c>
      <c r="L25">
        <f ca="1">OFFSET('1'!$K$1, 4 * ($A25 - 1)  + ($L$2), 0)</f>
        <v>97</v>
      </c>
      <c r="M25" t="str">
        <f ca="1">OFFSET('1'!$I$1, 4 * ($A25 - 1)  + ($M$2), 0)</f>
        <v>yjl310_KO_sgB_R2_branch</v>
      </c>
      <c r="N25">
        <f ca="1">OFFSET('1'!$K$1, 4 * ($A25 - 1)  + ($N$2), 0)</f>
        <v>98</v>
      </c>
      <c r="O25" t="str">
        <f ca="1">OFFSET('1'!$I$1, 4 * ($A25 - 1)  + ($O$2), 0)</f>
        <v>yjl311_KO_sgB_R2_branch</v>
      </c>
      <c r="P25">
        <f ca="1">OFFSET('1'!$K$1, 4 * ($A25 - 1)  + ($P$2), 0)</f>
        <v>99</v>
      </c>
      <c r="Q25" t="str">
        <f ca="1">_xlfn.CONCAT("python 1_process_nhej/combine_repeats.py -in ", dirs!$A$2, "/", I25, ".tsv ", dirs!$A$2, "/", K25, ".tsv ", dirs!$A$2, "/", M25, ".tsv ", dirs!$A$2, "/", O25, ".tsv --total_reads ", J25, " ", L25, " ", N25, " ", P25, " -o ", dirs!$A$3, "/", H25, ".tsv", " --quiet ")</f>
        <v xml:space="preserve">python 1_process_nhej/combine_repeats.py -in libraries_2/yjl308_KO_sgB_R2_branch.tsv libraries_2/yjl309_KO_sgB_R2_branch.tsv libraries_2/yjl310_KO_sgB_R2_branch.tsv libraries_2/yjl311_KO_sgB_R2_branch.tsv --total_reads 96 97 98 99 -o libraries_3/KO_sgB_R2_branch.tsv --quiet </v>
      </c>
    </row>
    <row r="26" spans="1:17" x14ac:dyDescent="0.25">
      <c r="A26" s="1">
        <v>24</v>
      </c>
      <c r="B26" t="str">
        <f ca="1">OFFSET('1'!$J$1, 4 * '2'!A26, 0)</f>
        <v>1DSB_R2_cmv.fa</v>
      </c>
      <c r="C26">
        <f ca="1">OFFSET('1'!$G$2, 4 * (A26 - 1), 0)</f>
        <v>46</v>
      </c>
      <c r="D26" t="str">
        <f ca="1">OFFSET('1'!$B$2, 4 * (A26 - 1), 0)</f>
        <v>KO</v>
      </c>
      <c r="E26" t="str">
        <f ca="1">OFFSET('1'!$F$2, 4 * (A26 - 1), 0)</f>
        <v>R2</v>
      </c>
      <c r="F26" t="str">
        <f ca="1">OFFSET('1'!$E$2, 4 * (A26 - 1), 0)</f>
        <v>cmv</v>
      </c>
      <c r="G26" t="str">
        <f ca="1">OFFSET('1'!$D$2, 4 * (A26 - 1), 0)</f>
        <v>sgB</v>
      </c>
      <c r="H26" t="str">
        <f t="shared" ca="1" si="0"/>
        <v>KO_sgB_R2_cmv</v>
      </c>
      <c r="I26" t="str">
        <f ca="1">OFFSET('1'!$I$1, 4 * (A26 - 1)  + ($I$2), 0)</f>
        <v>yjl312_KO_sgB_R2_cmv</v>
      </c>
      <c r="J26">
        <f ca="1">OFFSET('1'!$K$1, 4 * ($A26 - 1)  + ($J$2), 0)</f>
        <v>96</v>
      </c>
      <c r="K26" t="str">
        <f ca="1">OFFSET('1'!$I$1, 4 * (A26 - 1)  + ($K$2), 0)</f>
        <v>yjl313_KO_sgB_R2_cmv</v>
      </c>
      <c r="L26">
        <f ca="1">OFFSET('1'!$K$1, 4 * ($A26 - 1)  + ($L$2), 0)</f>
        <v>97</v>
      </c>
      <c r="M26" t="str">
        <f ca="1">OFFSET('1'!$I$1, 4 * ($A26 - 1)  + ($M$2), 0)</f>
        <v>yjl314_KO_sgB_R2_cmv</v>
      </c>
      <c r="N26">
        <f ca="1">OFFSET('1'!$K$1, 4 * ($A26 - 1)  + ($N$2), 0)</f>
        <v>98</v>
      </c>
      <c r="O26" t="str">
        <f ca="1">OFFSET('1'!$I$1, 4 * ($A26 - 1)  + ($O$2), 0)</f>
        <v>yjl315_KO_sgB_R2_cmv</v>
      </c>
      <c r="P26">
        <f ca="1">OFFSET('1'!$K$1, 4 * ($A26 - 1)  + ($P$2), 0)</f>
        <v>99</v>
      </c>
      <c r="Q26" t="str">
        <f ca="1">_xlfn.CONCAT("python 1_process_nhej/combine_repeats.py -in ", dirs!$A$2, "/", I26, ".tsv ", dirs!$A$2, "/", K26, ".tsv ", dirs!$A$2, "/", M26, ".tsv ", dirs!$A$2, "/", O26, ".tsv --total_reads ", J26, " ", L26, " ", N26, " ", P26, " -o ", dirs!$A$3, "/", H26, ".tsv", " --quiet ")</f>
        <v xml:space="preserve">python 1_process_nhej/combine_repeats.py -in libraries_2/yjl312_KO_sgB_R2_cmv.tsv libraries_2/yjl313_KO_sgB_R2_cmv.tsv libraries_2/yjl314_KO_sgB_R2_cmv.tsv libraries_2/yjl315_KO_sgB_R2_cmv.tsv --total_reads 96 97 98 99 -o libraries_3/KO_sgB_R2_cmv.tsv --quiet </v>
      </c>
    </row>
    <row r="27" spans="1:17" x14ac:dyDescent="0.25">
      <c r="A27" s="1">
        <v>25</v>
      </c>
      <c r="B27" t="str">
        <f ca="1">OFFSET('1'!$J$1, 4 * '2'!A27, 0)</f>
        <v>2DSBanti_R1_antisense.fa</v>
      </c>
      <c r="C27">
        <f ca="1">OFFSET('1'!$G$2, 4 * (A27 - 1), 0)</f>
        <v>50</v>
      </c>
      <c r="D27" t="str">
        <f ca="1">OFFSET('1'!$B$2, 4 * (A27 - 1), 0)</f>
        <v>WT</v>
      </c>
      <c r="E27" t="str">
        <f ca="1">OFFSET('1'!$F$2, 4 * (A27 - 1), 0)</f>
        <v>R1</v>
      </c>
      <c r="F27" t="str">
        <f ca="1">OFFSET('1'!$E$2, 4 * (A27 - 1), 0)</f>
        <v>antisense</v>
      </c>
      <c r="G27" t="str">
        <f ca="1">OFFSET('1'!$D$2, 4 * (A27 - 1), 0)</f>
        <v>sgCD</v>
      </c>
      <c r="H27" t="str">
        <f t="shared" ca="1" si="0"/>
        <v>WT_sgCD_R1_antisense</v>
      </c>
      <c r="I27" t="str">
        <f ca="1">OFFSET('1'!$I$1, 4 * (A27 - 1)  + ($I$2), 0)</f>
        <v>yjl89_WT_sgCD_R1_antisense</v>
      </c>
      <c r="J27">
        <f ca="1">OFFSET('1'!$K$1, 4 * ($A27 - 1)  + ($J$2), 0)</f>
        <v>96</v>
      </c>
      <c r="K27" t="str">
        <f ca="1">OFFSET('1'!$I$1, 4 * (A27 - 1)  + ($K$2), 0)</f>
        <v>yjl90_WT_sgCD_R1_antisense</v>
      </c>
      <c r="L27">
        <f ca="1">OFFSET('1'!$K$1, 4 * ($A27 - 1)  + ($L$2), 0)</f>
        <v>97</v>
      </c>
      <c r="M27" t="str">
        <f ca="1">OFFSET('1'!$I$1, 4 * ($A27 - 1)  + ($M$2), 0)</f>
        <v>yjl91_WT_sgCD_R1_antisense</v>
      </c>
      <c r="N27">
        <f ca="1">OFFSET('1'!$K$1, 4 * ($A27 - 1)  + ($N$2), 0)</f>
        <v>98</v>
      </c>
      <c r="O27" t="str">
        <f ca="1">OFFSET('1'!$I$1, 4 * ($A27 - 1)  + ($O$2), 0)</f>
        <v>yjl92_WT_sgCD_R1_antisense</v>
      </c>
      <c r="P27">
        <f ca="1">OFFSET('1'!$K$1, 4 * ($A27 - 1)  + ($P$2), 0)</f>
        <v>99</v>
      </c>
      <c r="Q27" t="str">
        <f ca="1">_xlfn.CONCAT("python 1_process_nhej/combine_repeats.py -in ", dirs!$A$2, "/", I27, ".tsv ", dirs!$A$2, "/", K27, ".tsv ", dirs!$A$2, "/", M27, ".tsv ", dirs!$A$2, "/", O27, ".tsv --total_reads ", J27, " ", L27, " ", N27, " ", P27, " -o ", dirs!$A$3, "/", H27, ".tsv", " --quiet ")</f>
        <v xml:space="preserve">python 1_process_nhej/combine_repeats.py -in libraries_2/yjl89_WT_sgCD_R1_antisense.tsv libraries_2/yjl90_WT_sgCD_R1_antisense.tsv libraries_2/yjl91_WT_sgCD_R1_antisense.tsv libraries_2/yjl92_WT_sgCD_R1_antisense.tsv --total_reads 96 97 98 99 -o libraries_3/WT_sgCD_R1_antisense.tsv --quiet </v>
      </c>
    </row>
    <row r="28" spans="1:17" x14ac:dyDescent="0.25">
      <c r="A28" s="1">
        <v>26</v>
      </c>
      <c r="B28" t="str">
        <f ca="1">OFFSET('1'!$J$1, 4 * '2'!A28, 0)</f>
        <v>2DSBanti_R1_splicing.fa</v>
      </c>
      <c r="C28">
        <f ca="1">OFFSET('1'!$G$2, 4 * (A28 - 1), 0)</f>
        <v>50</v>
      </c>
      <c r="D28" t="str">
        <f ca="1">OFFSET('1'!$B$2, 4 * (A28 - 1), 0)</f>
        <v>WT</v>
      </c>
      <c r="E28" t="str">
        <f ca="1">OFFSET('1'!$F$2, 4 * (A28 - 1), 0)</f>
        <v>R1</v>
      </c>
      <c r="F28" t="str">
        <f ca="1">OFFSET('1'!$E$2, 4 * (A28 - 1), 0)</f>
        <v>splicing</v>
      </c>
      <c r="G28" t="str">
        <f ca="1">OFFSET('1'!$D$2, 4 * (A28 - 1), 0)</f>
        <v>sgCD</v>
      </c>
      <c r="H28" t="str">
        <f t="shared" ca="1" si="0"/>
        <v>WT_sgCD_R1_splicing</v>
      </c>
      <c r="I28" t="str">
        <f ca="1">OFFSET('1'!$I$1, 4 * (A28 - 1)  + ($I$2), 0)</f>
        <v>yjl93_WT_sgCD_R1_splicing</v>
      </c>
      <c r="J28">
        <f ca="1">OFFSET('1'!$K$1, 4 * ($A28 - 1)  + ($J$2), 0)</f>
        <v>96</v>
      </c>
      <c r="K28" t="str">
        <f ca="1">OFFSET('1'!$I$1, 4 * (A28 - 1)  + ($K$2), 0)</f>
        <v>yjl94_WT_sgCD_R1_splicing</v>
      </c>
      <c r="L28">
        <f ca="1">OFFSET('1'!$K$1, 4 * ($A28 - 1)  + ($L$2), 0)</f>
        <v>97</v>
      </c>
      <c r="M28" t="str">
        <f ca="1">OFFSET('1'!$I$1, 4 * ($A28 - 1)  + ($M$2), 0)</f>
        <v>yjl95_WT_sgCD_R1_splicing</v>
      </c>
      <c r="N28">
        <f ca="1">OFFSET('1'!$K$1, 4 * ($A28 - 1)  + ($N$2), 0)</f>
        <v>98</v>
      </c>
      <c r="O28" t="str">
        <f ca="1">OFFSET('1'!$I$1, 4 * ($A28 - 1)  + ($O$2), 0)</f>
        <v>yjl96_WT_sgCD_R1_splicing</v>
      </c>
      <c r="P28">
        <f ca="1">OFFSET('1'!$K$1, 4 * ($A28 - 1)  + ($P$2), 0)</f>
        <v>99</v>
      </c>
      <c r="Q28" t="str">
        <f ca="1">_xlfn.CONCAT("python 1_process_nhej/combine_repeats.py -in ", dirs!$A$2, "/", I28, ".tsv ", dirs!$A$2, "/", K28, ".tsv ", dirs!$A$2, "/", M28, ".tsv ", dirs!$A$2, "/", O28, ".tsv --total_reads ", J28, " ", L28, " ", N28, " ", P28, " -o ", dirs!$A$3, "/", H28, ".tsv", " --quiet ")</f>
        <v xml:space="preserve">python 1_process_nhej/combine_repeats.py -in libraries_2/yjl93_WT_sgCD_R1_splicing.tsv libraries_2/yjl94_WT_sgCD_R1_splicing.tsv libraries_2/yjl95_WT_sgCD_R1_splicing.tsv libraries_2/yjl96_WT_sgCD_R1_splicing.tsv --total_reads 96 97 98 99 -o libraries_3/WT_sgCD_R1_splicing.tsv --quiet </v>
      </c>
    </row>
    <row r="29" spans="1:17" x14ac:dyDescent="0.25">
      <c r="A29" s="1">
        <v>27</v>
      </c>
      <c r="B29" t="str">
        <f ca="1">OFFSET('1'!$J$1, 4 * '2'!A29, 0)</f>
        <v>2DSBanti_R2_antisense.fa</v>
      </c>
      <c r="C29">
        <f ca="1">OFFSET('1'!$G$2, 4 * (A29 - 1), 0)</f>
        <v>47</v>
      </c>
      <c r="D29" t="str">
        <f ca="1">OFFSET('1'!$B$2, 4 * (A29 - 1), 0)</f>
        <v>WT</v>
      </c>
      <c r="E29" t="str">
        <f ca="1">OFFSET('1'!$F$2, 4 * (A29 - 1), 0)</f>
        <v>R2</v>
      </c>
      <c r="F29" t="str">
        <f ca="1">OFFSET('1'!$E$2, 4 * (A29 - 1), 0)</f>
        <v>antisense</v>
      </c>
      <c r="G29" t="str">
        <f ca="1">OFFSET('1'!$D$2, 4 * (A29 - 1), 0)</f>
        <v>sgCD</v>
      </c>
      <c r="H29" t="str">
        <f t="shared" ca="1" si="0"/>
        <v>WT_sgCD_R2_antisense</v>
      </c>
      <c r="I29" t="str">
        <f ca="1">OFFSET('1'!$I$1, 4 * (A29 - 1)  + ($I$2), 0)</f>
        <v>yjl89_WT_sgCD_R2_antisense</v>
      </c>
      <c r="J29">
        <f ca="1">OFFSET('1'!$K$1, 4 * ($A29 - 1)  + ($J$2), 0)</f>
        <v>96</v>
      </c>
      <c r="K29" t="str">
        <f ca="1">OFFSET('1'!$I$1, 4 * (A29 - 1)  + ($K$2), 0)</f>
        <v>yjl90_WT_sgCD_R2_antisense</v>
      </c>
      <c r="L29">
        <f ca="1">OFFSET('1'!$K$1, 4 * ($A29 - 1)  + ($L$2), 0)</f>
        <v>97</v>
      </c>
      <c r="M29" t="str">
        <f ca="1">OFFSET('1'!$I$1, 4 * ($A29 - 1)  + ($M$2), 0)</f>
        <v>yjl91_WT_sgCD_R2_antisense</v>
      </c>
      <c r="N29">
        <f ca="1">OFFSET('1'!$K$1, 4 * ($A29 - 1)  + ($N$2), 0)</f>
        <v>98</v>
      </c>
      <c r="O29" t="str">
        <f ca="1">OFFSET('1'!$I$1, 4 * ($A29 - 1)  + ($O$2), 0)</f>
        <v>yjl92_WT_sgCD_R2_antisense</v>
      </c>
      <c r="P29">
        <f ca="1">OFFSET('1'!$K$1, 4 * ($A29 - 1)  + ($P$2), 0)</f>
        <v>99</v>
      </c>
      <c r="Q29" t="str">
        <f ca="1">_xlfn.CONCAT("python 1_process_nhej/combine_repeats.py -in ", dirs!$A$2, "/", I29, ".tsv ", dirs!$A$2, "/", K29, ".tsv ", dirs!$A$2, "/", M29, ".tsv ", dirs!$A$2, "/", O29, ".tsv --total_reads ", J29, " ", L29, " ", N29, " ", P29, " -o ", dirs!$A$3, "/", H29, ".tsv", " --quiet ")</f>
        <v xml:space="preserve">python 1_process_nhej/combine_repeats.py -in libraries_2/yjl89_WT_sgCD_R2_antisense.tsv libraries_2/yjl90_WT_sgCD_R2_antisense.tsv libraries_2/yjl91_WT_sgCD_R2_antisense.tsv libraries_2/yjl92_WT_sgCD_R2_antisense.tsv --total_reads 96 97 98 99 -o libraries_3/WT_sgCD_R2_antisense.tsv --quiet </v>
      </c>
    </row>
    <row r="30" spans="1:17" x14ac:dyDescent="0.25">
      <c r="A30" s="1">
        <v>28</v>
      </c>
      <c r="B30" t="str">
        <f ca="1">OFFSET('1'!$J$1, 4 * '2'!A30, 0)</f>
        <v>2DSBanti_R2_splicing.fa</v>
      </c>
      <c r="C30">
        <f ca="1">OFFSET('1'!$G$2, 4 * (A30 - 1), 0)</f>
        <v>47</v>
      </c>
      <c r="D30" t="str">
        <f ca="1">OFFSET('1'!$B$2, 4 * (A30 - 1), 0)</f>
        <v>WT</v>
      </c>
      <c r="E30" t="str">
        <f ca="1">OFFSET('1'!$F$2, 4 * (A30 - 1), 0)</f>
        <v>R2</v>
      </c>
      <c r="F30" t="str">
        <f ca="1">OFFSET('1'!$E$2, 4 * (A30 - 1), 0)</f>
        <v>splicing</v>
      </c>
      <c r="G30" t="str">
        <f ca="1">OFFSET('1'!$D$2, 4 * (A30 - 1), 0)</f>
        <v>sgCD</v>
      </c>
      <c r="H30" t="str">
        <f t="shared" ca="1" si="0"/>
        <v>WT_sgCD_R2_splicing</v>
      </c>
      <c r="I30" t="str">
        <f ca="1">OFFSET('1'!$I$1, 4 * (A30 - 1)  + ($I$2), 0)</f>
        <v>yjl93_WT_sgCD_R2_splicing</v>
      </c>
      <c r="J30">
        <f ca="1">OFFSET('1'!$K$1, 4 * ($A30 - 1)  + ($J$2), 0)</f>
        <v>96</v>
      </c>
      <c r="K30" t="str">
        <f ca="1">OFFSET('1'!$I$1, 4 * (A30 - 1)  + ($K$2), 0)</f>
        <v>yjl94_WT_sgCD_R2_splicing</v>
      </c>
      <c r="L30">
        <f ca="1">OFFSET('1'!$K$1, 4 * ($A30 - 1)  + ($L$2), 0)</f>
        <v>97</v>
      </c>
      <c r="M30" t="str">
        <f ca="1">OFFSET('1'!$I$1, 4 * ($A30 - 1)  + ($M$2), 0)</f>
        <v>yjl95_WT_sgCD_R2_splicing</v>
      </c>
      <c r="N30">
        <f ca="1">OFFSET('1'!$K$1, 4 * ($A30 - 1)  + ($N$2), 0)</f>
        <v>98</v>
      </c>
      <c r="O30" t="str">
        <f ca="1">OFFSET('1'!$I$1, 4 * ($A30 - 1)  + ($O$2), 0)</f>
        <v>yjl96_WT_sgCD_R2_splicing</v>
      </c>
      <c r="P30">
        <f ca="1">OFFSET('1'!$K$1, 4 * ($A30 - 1)  + ($P$2), 0)</f>
        <v>99</v>
      </c>
      <c r="Q30" t="str">
        <f ca="1">_xlfn.CONCAT("python 1_process_nhej/combine_repeats.py -in ", dirs!$A$2, "/", I30, ".tsv ", dirs!$A$2, "/", K30, ".tsv ", dirs!$A$2, "/", M30, ".tsv ", dirs!$A$2, "/", O30, ".tsv --total_reads ", J30, " ", L30, " ", N30, " ", P30, " -o ", dirs!$A$3, "/", H30, ".tsv", " --quiet ")</f>
        <v xml:space="preserve">python 1_process_nhej/combine_repeats.py -in libraries_2/yjl93_WT_sgCD_R2_splicing.tsv libraries_2/yjl94_WT_sgCD_R2_splicing.tsv libraries_2/yjl95_WT_sgCD_R2_splicing.tsv libraries_2/yjl96_WT_sgCD_R2_splicing.tsv --total_reads 96 97 98 99 -o libraries_3/WT_sgCD_R2_splicing.tsv --quiet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6E33-93C4-4971-BF44-23A0F65AADA0}">
  <dimension ref="A1:K29"/>
  <sheetViews>
    <sheetView topLeftCell="A6" workbookViewId="0">
      <selection activeCell="J2" sqref="J2:J29"/>
    </sheetView>
  </sheetViews>
  <sheetFormatPr defaultRowHeight="15" x14ac:dyDescent="0.25"/>
  <cols>
    <col min="1" max="1" width="31.140625" customWidth="1"/>
    <col min="2" max="2" width="31.28515625" customWidth="1"/>
    <col min="3" max="3" width="8.28515625" bestFit="1" customWidth="1"/>
    <col min="8" max="9" width="11.85546875" customWidth="1"/>
    <col min="10" max="10" width="50.85546875" customWidth="1"/>
    <col min="11" max="11" width="51" customWidth="1"/>
  </cols>
  <sheetData>
    <row r="1" spans="1:11" x14ac:dyDescent="0.25">
      <c r="A1" s="1" t="s">
        <v>90</v>
      </c>
      <c r="B1" s="1" t="s">
        <v>89</v>
      </c>
      <c r="C1" s="1" t="s">
        <v>104</v>
      </c>
      <c r="D1" s="1" t="s">
        <v>105</v>
      </c>
      <c r="E1" s="1" t="s">
        <v>84</v>
      </c>
      <c r="F1" s="1" t="s">
        <v>106</v>
      </c>
      <c r="G1" s="1" t="s">
        <v>107</v>
      </c>
      <c r="H1" s="1" t="s">
        <v>83</v>
      </c>
      <c r="I1" s="1" t="s">
        <v>109</v>
      </c>
      <c r="J1" s="1" t="s">
        <v>111</v>
      </c>
      <c r="K1" s="1" t="s">
        <v>112</v>
      </c>
    </row>
    <row r="2" spans="1:11" x14ac:dyDescent="0.25">
      <c r="A2" t="str">
        <f ca="1">'2'!H3</f>
        <v>WT_sgAB_R1_sense</v>
      </c>
      <c r="B2" t="str">
        <f ca="1">'2'!B3</f>
        <v>2DSB_R1_sense.fa</v>
      </c>
      <c r="C2">
        <f ca="1">'2'!C3</f>
        <v>67</v>
      </c>
      <c r="D2">
        <f ca="1">IF('2'!G3="2DSB", 2, 1)</f>
        <v>1</v>
      </c>
      <c r="E2" t="str">
        <f ca="1">'2'!E3</f>
        <v>R1</v>
      </c>
      <c r="F2" t="str">
        <f ca="1">MID('2'!G3, 3, 100)</f>
        <v>AB</v>
      </c>
      <c r="G2" t="str">
        <f ca="1">'2'!D3</f>
        <v>WT</v>
      </c>
      <c r="H2" t="str">
        <f ca="1">'2'!F3</f>
        <v>sense</v>
      </c>
      <c r="I2" t="s">
        <v>110</v>
      </c>
      <c r="J2" t="str">
        <f ca="1">_xlfn.CONCAT("python 2_graph_processing/make_main_data.py ", "-in ", dirs!$A$3, "/", '3'!A2, ".tsv -o ", dirs!$A$4, "/", A2, " -ref ref_seq/", B2, " -dsb ", C2, " --dsb_type ", D2, " --strand ", E2, " --hguide ", F2, " --cell ", G2, " --treatment ", H2, " --subst_type ", I2)</f>
        <v>python 2_graph_processing/make_main_data.py -in libraries_3/WT_sgAB_R1_sense.tsv -o libraries_4/WT_sgAB_R1_sense -ref ref_seq/2DSB_R1_sense.fa -dsb 67 --dsb_type 1 --strand R1 --hguide AB --cell WT --treatment sense --subst_type without</v>
      </c>
      <c r="K2" t="str">
        <f ca="1">_xlfn.CONCAT("python 2_graph_processing/make_graph_data.py", " --subst_type without ",  " -dir ", dirs!$A$4, "/", '3'!A2)</f>
        <v>python 2_graph_processing/make_graph_data.py --subst_type without  -dir libraries_4/WT_sgAB_R1_sense</v>
      </c>
    </row>
    <row r="3" spans="1:11" x14ac:dyDescent="0.25">
      <c r="A3" t="str">
        <f ca="1">'2'!H4</f>
        <v>WT_sgAB_R1_branch</v>
      </c>
      <c r="B3" t="str">
        <f ca="1">'2'!B4</f>
        <v>2DSB_R1_branch.fa</v>
      </c>
      <c r="C3">
        <f ca="1">'2'!C4</f>
        <v>67</v>
      </c>
      <c r="D3">
        <f ca="1">IF('2'!G4="2DSB", 2, 1)</f>
        <v>1</v>
      </c>
      <c r="E3" t="str">
        <f ca="1">'2'!E4</f>
        <v>R1</v>
      </c>
      <c r="F3" t="str">
        <f ca="1">MID('2'!G4, 3, 100)</f>
        <v>AB</v>
      </c>
      <c r="G3" t="str">
        <f ca="1">'2'!D4</f>
        <v>WT</v>
      </c>
      <c r="H3" t="str">
        <f ca="1">'2'!F4</f>
        <v>branch</v>
      </c>
      <c r="I3" t="s">
        <v>110</v>
      </c>
      <c r="J3" t="str">
        <f ca="1">_xlfn.CONCAT("python 2_graph_processing/make_main_data.py ", "-in ", dirs!$A$3, "/", '3'!A3, ".tsv -o ", dirs!$A$4, "/", A3, " -ref ref_seq/", B3, " -dsb ", C3, " --dsb_type ", D3, " --strand ", E3, " --hguide ", F3, " --cell ", G3, " --treatment ", H3, " --subst_type ", I3)</f>
        <v>python 2_graph_processing/make_main_data.py -in libraries_3/WT_sgAB_R1_branch.tsv -o libraries_4/WT_sgAB_R1_branch -ref ref_seq/2DSB_R1_branch.fa -dsb 67 --dsb_type 1 --strand R1 --hguide AB --cell WT --treatment branch --subst_type without</v>
      </c>
      <c r="K3" t="str">
        <f ca="1">_xlfn.CONCAT("python 2_graph_processing/make_graph_data.py", " --subst_type without ",  " -dir ", dirs!$A$4, "/", '3'!A3)</f>
        <v>python 2_graph_processing/make_graph_data.py --subst_type without  -dir libraries_4/WT_sgAB_R1_branch</v>
      </c>
    </row>
    <row r="4" spans="1:11" x14ac:dyDescent="0.25">
      <c r="A4" t="str">
        <f ca="1">'2'!H5</f>
        <v>WT_sgAB_R1_cmv</v>
      </c>
      <c r="B4" t="str">
        <f ca="1">'2'!B5</f>
        <v>2DSB_R1_cmv.fa</v>
      </c>
      <c r="C4">
        <f ca="1">'2'!C5</f>
        <v>67</v>
      </c>
      <c r="D4">
        <f ca="1">IF('2'!G5="2DSB", 2, 1)</f>
        <v>1</v>
      </c>
      <c r="E4" t="str">
        <f ca="1">'2'!E5</f>
        <v>R1</v>
      </c>
      <c r="F4" t="str">
        <f ca="1">MID('2'!G5, 3, 100)</f>
        <v>AB</v>
      </c>
      <c r="G4" t="str">
        <f ca="1">'2'!D5</f>
        <v>WT</v>
      </c>
      <c r="H4" t="str">
        <f ca="1">'2'!F5</f>
        <v>cmv</v>
      </c>
      <c r="I4" t="s">
        <v>110</v>
      </c>
      <c r="J4" t="str">
        <f ca="1">_xlfn.CONCAT("python 2_graph_processing/make_main_data.py ", "-in ", dirs!$A$3, "/", '3'!A4, ".tsv -o ", dirs!$A$4, "/", A4, " -ref ref_seq/", B4, " -dsb ", C4, " --dsb_type ", D4, " --strand ", E4, " --hguide ", F4, " --cell ", G4, " --treatment ", H4, " --subst_type ", I4)</f>
        <v>python 2_graph_processing/make_main_data.py -in libraries_3/WT_sgAB_R1_cmv.tsv -o libraries_4/WT_sgAB_R1_cmv -ref ref_seq/2DSB_R1_cmv.fa -dsb 67 --dsb_type 1 --strand R1 --hguide AB --cell WT --treatment cmv --subst_type without</v>
      </c>
      <c r="K4" t="str">
        <f ca="1">_xlfn.CONCAT("python 2_graph_processing/make_graph_data.py", " --subst_type without ",  " -dir ", dirs!$A$4, "/", '3'!A4)</f>
        <v>python 2_graph_processing/make_graph_data.py --subst_type without  -dir libraries_4/WT_sgAB_R1_cmv</v>
      </c>
    </row>
    <row r="5" spans="1:11" x14ac:dyDescent="0.25">
      <c r="A5" t="str">
        <f ca="1">'2'!H6</f>
        <v>KO_sgAB_R1_sense</v>
      </c>
      <c r="B5" t="str">
        <f ca="1">'2'!B6</f>
        <v>2DSB_R1_sense.fa</v>
      </c>
      <c r="C5">
        <f ca="1">'2'!C6</f>
        <v>67</v>
      </c>
      <c r="D5">
        <f ca="1">IF('2'!G6="2DSB", 2, 1)</f>
        <v>1</v>
      </c>
      <c r="E5" t="str">
        <f ca="1">'2'!E6</f>
        <v>R1</v>
      </c>
      <c r="F5" t="str">
        <f ca="1">MID('2'!G6, 3, 100)</f>
        <v>AB</v>
      </c>
      <c r="G5" t="str">
        <f ca="1">'2'!D6</f>
        <v>KO</v>
      </c>
      <c r="H5" t="str">
        <f ca="1">'2'!F6</f>
        <v>sense</v>
      </c>
      <c r="I5" t="s">
        <v>110</v>
      </c>
      <c r="J5" t="str">
        <f ca="1">_xlfn.CONCAT("python 2_graph_processing/make_main_data.py ", "-in ", dirs!$A$3, "/", '3'!A5, ".tsv -o ", dirs!$A$4, "/", A5, " -ref ref_seq/", B5, " -dsb ", C5, " --dsb_type ", D5, " --strand ", E5, " --hguide ", F5, " --cell ", G5, " --treatment ", H5, " --subst_type ", I5)</f>
        <v>python 2_graph_processing/make_main_data.py -in libraries_3/KO_sgAB_R1_sense.tsv -o libraries_4/KO_sgAB_R1_sense -ref ref_seq/2DSB_R1_sense.fa -dsb 67 --dsb_type 1 --strand R1 --hguide AB --cell KO --treatment sense --subst_type without</v>
      </c>
      <c r="K5" t="str">
        <f ca="1">_xlfn.CONCAT("python 2_graph_processing/make_graph_data.py", " --subst_type without ",  " -dir ", dirs!$A$4, "/", '3'!A5)</f>
        <v>python 2_graph_processing/make_graph_data.py --subst_type without  -dir libraries_4/KO_sgAB_R1_sense</v>
      </c>
    </row>
    <row r="6" spans="1:11" x14ac:dyDescent="0.25">
      <c r="A6" t="str">
        <f ca="1">'2'!H7</f>
        <v>KO_sgAB_R1_branch</v>
      </c>
      <c r="B6" t="str">
        <f ca="1">'2'!B7</f>
        <v>2DSB_R1_branch.fa</v>
      </c>
      <c r="C6">
        <f ca="1">'2'!C7</f>
        <v>67</v>
      </c>
      <c r="D6">
        <f ca="1">IF('2'!G7="2DSB", 2, 1)</f>
        <v>1</v>
      </c>
      <c r="E6" t="str">
        <f ca="1">'2'!E7</f>
        <v>R1</v>
      </c>
      <c r="F6" t="str">
        <f ca="1">MID('2'!G7, 3, 100)</f>
        <v>AB</v>
      </c>
      <c r="G6" t="str">
        <f ca="1">'2'!D7</f>
        <v>KO</v>
      </c>
      <c r="H6" t="str">
        <f ca="1">'2'!F7</f>
        <v>branch</v>
      </c>
      <c r="I6" t="s">
        <v>110</v>
      </c>
      <c r="J6" t="str">
        <f ca="1">_xlfn.CONCAT("python 2_graph_processing/make_main_data.py ", "-in ", dirs!$A$3, "/", '3'!A6, ".tsv -o ", dirs!$A$4, "/", A6, " -ref ref_seq/", B6, " -dsb ", C6, " --dsb_type ", D6, " --strand ", E6, " --hguide ", F6, " --cell ", G6, " --treatment ", H6, " --subst_type ", I6)</f>
        <v>python 2_graph_processing/make_main_data.py -in libraries_3/KO_sgAB_R1_branch.tsv -o libraries_4/KO_sgAB_R1_branch -ref ref_seq/2DSB_R1_branch.fa -dsb 67 --dsb_type 1 --strand R1 --hguide AB --cell KO --treatment branch --subst_type without</v>
      </c>
      <c r="K6" t="str">
        <f ca="1">_xlfn.CONCAT("python 2_graph_processing/make_graph_data.py", " --subst_type without ",  " -dir ", dirs!$A$4, "/", '3'!A6)</f>
        <v>python 2_graph_processing/make_graph_data.py --subst_type without  -dir libraries_4/KO_sgAB_R1_branch</v>
      </c>
    </row>
    <row r="7" spans="1:11" x14ac:dyDescent="0.25">
      <c r="A7" t="str">
        <f ca="1">'2'!H8</f>
        <v>KO_sgAB_R1_cmv</v>
      </c>
      <c r="B7" t="str">
        <f ca="1">'2'!B8</f>
        <v>2DSB_R1_cmv.fa</v>
      </c>
      <c r="C7">
        <f ca="1">'2'!C8</f>
        <v>67</v>
      </c>
      <c r="D7">
        <f ca="1">IF('2'!G8="2DSB", 2, 1)</f>
        <v>1</v>
      </c>
      <c r="E7" t="str">
        <f ca="1">'2'!E8</f>
        <v>R1</v>
      </c>
      <c r="F7" t="str">
        <f ca="1">MID('2'!G8, 3, 100)</f>
        <v>AB</v>
      </c>
      <c r="G7" t="str">
        <f ca="1">'2'!D8</f>
        <v>KO</v>
      </c>
      <c r="H7" t="str">
        <f ca="1">'2'!F8</f>
        <v>cmv</v>
      </c>
      <c r="I7" t="s">
        <v>110</v>
      </c>
      <c r="J7" t="str">
        <f ca="1">_xlfn.CONCAT("python 2_graph_processing/make_main_data.py ", "-in ", dirs!$A$3, "/", '3'!A7, ".tsv -o ", dirs!$A$4, "/", A7, " -ref ref_seq/", B7, " -dsb ", C7, " --dsb_type ", D7, " --strand ", E7, " --hguide ", F7, " --cell ", G7, " --treatment ", H7, " --subst_type ", I7)</f>
        <v>python 2_graph_processing/make_main_data.py -in libraries_3/KO_sgAB_R1_cmv.tsv -o libraries_4/KO_sgAB_R1_cmv -ref ref_seq/2DSB_R1_cmv.fa -dsb 67 --dsb_type 1 --strand R1 --hguide AB --cell KO --treatment cmv --subst_type without</v>
      </c>
      <c r="K7" t="str">
        <f ca="1">_xlfn.CONCAT("python 2_graph_processing/make_graph_data.py", " --subst_type without ",  " -dir ", dirs!$A$4, "/", '3'!A7)</f>
        <v>python 2_graph_processing/make_graph_data.py --subst_type without  -dir libraries_4/KO_sgAB_R1_cmv</v>
      </c>
    </row>
    <row r="8" spans="1:11" x14ac:dyDescent="0.25">
      <c r="A8" t="str">
        <f ca="1">'2'!H9</f>
        <v>WT_sgAB_R2_sense</v>
      </c>
      <c r="B8" t="str">
        <f ca="1">'2'!B9</f>
        <v>2DSB_R2_sense.fa</v>
      </c>
      <c r="C8">
        <f ca="1">'2'!C9</f>
        <v>46</v>
      </c>
      <c r="D8">
        <f ca="1">IF('2'!G9="2DSB", 2, 1)</f>
        <v>1</v>
      </c>
      <c r="E8" t="str">
        <f ca="1">'2'!E9</f>
        <v>R2</v>
      </c>
      <c r="F8" t="str">
        <f ca="1">MID('2'!G9, 3, 100)</f>
        <v>AB</v>
      </c>
      <c r="G8" t="str">
        <f ca="1">'2'!D9</f>
        <v>WT</v>
      </c>
      <c r="H8" t="str">
        <f ca="1">'2'!F9</f>
        <v>sense</v>
      </c>
      <c r="I8" t="s">
        <v>110</v>
      </c>
      <c r="J8" t="str">
        <f ca="1">_xlfn.CONCAT("python 2_graph_processing/make_main_data.py ", "-in ", dirs!$A$3, "/", '3'!A8, ".tsv -o ", dirs!$A$4, "/", A8, " -ref ref_seq/", B8, " -dsb ", C8, " --dsb_type ", D8, " --strand ", E8, " --hguide ", F8, " --cell ", G8, " --treatment ", H8, " --subst_type ", I8)</f>
        <v>python 2_graph_processing/make_main_data.py -in libraries_3/WT_sgAB_R2_sense.tsv -o libraries_4/WT_sgAB_R2_sense -ref ref_seq/2DSB_R2_sense.fa -dsb 46 --dsb_type 1 --strand R2 --hguide AB --cell WT --treatment sense --subst_type without</v>
      </c>
      <c r="K8" t="str">
        <f ca="1">_xlfn.CONCAT("python 2_graph_processing/make_graph_data.py", " --subst_type without ",  " -dir ", dirs!$A$4, "/", '3'!A8)</f>
        <v>python 2_graph_processing/make_graph_data.py --subst_type without  -dir libraries_4/WT_sgAB_R2_sense</v>
      </c>
    </row>
    <row r="9" spans="1:11" x14ac:dyDescent="0.25">
      <c r="A9" t="str">
        <f ca="1">'2'!H10</f>
        <v>WT_sgAB_R2_branch</v>
      </c>
      <c r="B9" t="str">
        <f ca="1">'2'!B10</f>
        <v>2DSB_R2_branch.fa</v>
      </c>
      <c r="C9">
        <f ca="1">'2'!C10</f>
        <v>46</v>
      </c>
      <c r="D9">
        <f ca="1">IF('2'!G10="2DSB", 2, 1)</f>
        <v>1</v>
      </c>
      <c r="E9" t="str">
        <f ca="1">'2'!E10</f>
        <v>R2</v>
      </c>
      <c r="F9" t="str">
        <f ca="1">MID('2'!G10, 3, 100)</f>
        <v>AB</v>
      </c>
      <c r="G9" t="str">
        <f ca="1">'2'!D10</f>
        <v>WT</v>
      </c>
      <c r="H9" t="str">
        <f ca="1">'2'!F10</f>
        <v>branch</v>
      </c>
      <c r="I9" t="s">
        <v>110</v>
      </c>
      <c r="J9" t="str">
        <f ca="1">_xlfn.CONCAT("python 2_graph_processing/make_main_data.py ", "-in ", dirs!$A$3, "/", '3'!A9, ".tsv -o ", dirs!$A$4, "/", A9, " -ref ref_seq/", B9, " -dsb ", C9, " --dsb_type ", D9, " --strand ", E9, " --hguide ", F9, " --cell ", G9, " --treatment ", H9, " --subst_type ", I9)</f>
        <v>python 2_graph_processing/make_main_data.py -in libraries_3/WT_sgAB_R2_branch.tsv -o libraries_4/WT_sgAB_R2_branch -ref ref_seq/2DSB_R2_branch.fa -dsb 46 --dsb_type 1 --strand R2 --hguide AB --cell WT --treatment branch --subst_type without</v>
      </c>
      <c r="K9" t="str">
        <f ca="1">_xlfn.CONCAT("python 2_graph_processing/make_graph_data.py", " --subst_type without ",  " -dir ", dirs!$A$4, "/", '3'!A9)</f>
        <v>python 2_graph_processing/make_graph_data.py --subst_type without  -dir libraries_4/WT_sgAB_R2_branch</v>
      </c>
    </row>
    <row r="10" spans="1:11" x14ac:dyDescent="0.25">
      <c r="A10" t="str">
        <f ca="1">'2'!H11</f>
        <v>WT_sgAB_R2_cmv</v>
      </c>
      <c r="B10" t="str">
        <f ca="1">'2'!B11</f>
        <v>2DSB_R2_cmv.fa</v>
      </c>
      <c r="C10">
        <f ca="1">'2'!C11</f>
        <v>46</v>
      </c>
      <c r="D10">
        <f ca="1">IF('2'!G11="2DSB", 2, 1)</f>
        <v>1</v>
      </c>
      <c r="E10" t="str">
        <f ca="1">'2'!E11</f>
        <v>R2</v>
      </c>
      <c r="F10" t="str">
        <f ca="1">MID('2'!G11, 3, 100)</f>
        <v>AB</v>
      </c>
      <c r="G10" t="str">
        <f ca="1">'2'!D11</f>
        <v>WT</v>
      </c>
      <c r="H10" t="str">
        <f ca="1">'2'!F11</f>
        <v>cmv</v>
      </c>
      <c r="I10" t="s">
        <v>110</v>
      </c>
      <c r="J10" t="str">
        <f ca="1">_xlfn.CONCAT("python 2_graph_processing/make_main_data.py ", "-in ", dirs!$A$3, "/", '3'!A10, ".tsv -o ", dirs!$A$4, "/", A10, " -ref ref_seq/", B10, " -dsb ", C10, " --dsb_type ", D10, " --strand ", E10, " --hguide ", F10, " --cell ", G10, " --treatment ", H10, " --subst_type ", I10)</f>
        <v>python 2_graph_processing/make_main_data.py -in libraries_3/WT_sgAB_R2_cmv.tsv -o libraries_4/WT_sgAB_R2_cmv -ref ref_seq/2DSB_R2_cmv.fa -dsb 46 --dsb_type 1 --strand R2 --hguide AB --cell WT --treatment cmv --subst_type without</v>
      </c>
      <c r="K10" t="str">
        <f ca="1">_xlfn.CONCAT("python 2_graph_processing/make_graph_data.py", " --subst_type without ",  " -dir ", dirs!$A$4, "/", '3'!A10)</f>
        <v>python 2_graph_processing/make_graph_data.py --subst_type without  -dir libraries_4/WT_sgAB_R2_cmv</v>
      </c>
    </row>
    <row r="11" spans="1:11" x14ac:dyDescent="0.25">
      <c r="A11" t="str">
        <f ca="1">'2'!H12</f>
        <v>KO_sgAB_R2_sense</v>
      </c>
      <c r="B11" t="str">
        <f ca="1">'2'!B12</f>
        <v>2DSB_R2_sense.fa</v>
      </c>
      <c r="C11">
        <f ca="1">'2'!C12</f>
        <v>46</v>
      </c>
      <c r="D11">
        <f ca="1">IF('2'!G12="2DSB", 2, 1)</f>
        <v>1</v>
      </c>
      <c r="E11" t="str">
        <f ca="1">'2'!E12</f>
        <v>R2</v>
      </c>
      <c r="F11" t="str">
        <f ca="1">MID('2'!G12, 3, 100)</f>
        <v>AB</v>
      </c>
      <c r="G11" t="str">
        <f ca="1">'2'!D12</f>
        <v>KO</v>
      </c>
      <c r="H11" t="str">
        <f ca="1">'2'!F12</f>
        <v>sense</v>
      </c>
      <c r="I11" t="s">
        <v>110</v>
      </c>
      <c r="J11" t="str">
        <f ca="1">_xlfn.CONCAT("python 2_graph_processing/make_main_data.py ", "-in ", dirs!$A$3, "/", '3'!A11, ".tsv -o ", dirs!$A$4, "/", A11, " -ref ref_seq/", B11, " -dsb ", C11, " --dsb_type ", D11, " --strand ", E11, " --hguide ", F11, " --cell ", G11, " --treatment ", H11, " --subst_type ", I11)</f>
        <v>python 2_graph_processing/make_main_data.py -in libraries_3/KO_sgAB_R2_sense.tsv -o libraries_4/KO_sgAB_R2_sense -ref ref_seq/2DSB_R2_sense.fa -dsb 46 --dsb_type 1 --strand R2 --hguide AB --cell KO --treatment sense --subst_type without</v>
      </c>
      <c r="K11" t="str">
        <f ca="1">_xlfn.CONCAT("python 2_graph_processing/make_graph_data.py", " --subst_type without ",  " -dir ", dirs!$A$4, "/", '3'!A11)</f>
        <v>python 2_graph_processing/make_graph_data.py --subst_type without  -dir libraries_4/KO_sgAB_R2_sense</v>
      </c>
    </row>
    <row r="12" spans="1:11" x14ac:dyDescent="0.25">
      <c r="A12" t="str">
        <f ca="1">'2'!H13</f>
        <v>KO_sgAB_R2_branch</v>
      </c>
      <c r="B12" t="str">
        <f ca="1">'2'!B13</f>
        <v>2DSB_R2_branch.fa</v>
      </c>
      <c r="C12">
        <f ca="1">'2'!C13</f>
        <v>46</v>
      </c>
      <c r="D12">
        <f ca="1">IF('2'!G13="2DSB", 2, 1)</f>
        <v>1</v>
      </c>
      <c r="E12" t="str">
        <f ca="1">'2'!E13</f>
        <v>R2</v>
      </c>
      <c r="F12" t="str">
        <f ca="1">MID('2'!G13, 3, 100)</f>
        <v>AB</v>
      </c>
      <c r="G12" t="str">
        <f ca="1">'2'!D13</f>
        <v>KO</v>
      </c>
      <c r="H12" t="str">
        <f ca="1">'2'!F13</f>
        <v>branch</v>
      </c>
      <c r="I12" t="s">
        <v>110</v>
      </c>
      <c r="J12" t="str">
        <f ca="1">_xlfn.CONCAT("python 2_graph_processing/make_main_data.py ", "-in ", dirs!$A$3, "/", '3'!A12, ".tsv -o ", dirs!$A$4, "/", A12, " -ref ref_seq/", B12, " -dsb ", C12, " --dsb_type ", D12, " --strand ", E12, " --hguide ", F12, " --cell ", G12, " --treatment ", H12, " --subst_type ", I12)</f>
        <v>python 2_graph_processing/make_main_data.py -in libraries_3/KO_sgAB_R2_branch.tsv -o libraries_4/KO_sgAB_R2_branch -ref ref_seq/2DSB_R2_branch.fa -dsb 46 --dsb_type 1 --strand R2 --hguide AB --cell KO --treatment branch --subst_type without</v>
      </c>
      <c r="K12" t="str">
        <f ca="1">_xlfn.CONCAT("python 2_graph_processing/make_graph_data.py", " --subst_type without ",  " -dir ", dirs!$A$4, "/", '3'!A12)</f>
        <v>python 2_graph_processing/make_graph_data.py --subst_type without  -dir libraries_4/KO_sgAB_R2_branch</v>
      </c>
    </row>
    <row r="13" spans="1:11" x14ac:dyDescent="0.25">
      <c r="A13" t="str">
        <f ca="1">'2'!H14</f>
        <v>KO_sgAB_R2_cmv</v>
      </c>
      <c r="B13" t="str">
        <f ca="1">'2'!B14</f>
        <v>2DSB_R2_cmv.fa</v>
      </c>
      <c r="C13">
        <f ca="1">'2'!C14</f>
        <v>46</v>
      </c>
      <c r="D13">
        <f ca="1">IF('2'!G14="2DSB", 2, 1)</f>
        <v>1</v>
      </c>
      <c r="E13" t="str">
        <f ca="1">'2'!E14</f>
        <v>R2</v>
      </c>
      <c r="F13" t="str">
        <f ca="1">MID('2'!G14, 3, 100)</f>
        <v>AB</v>
      </c>
      <c r="G13" t="str">
        <f ca="1">'2'!D14</f>
        <v>KO</v>
      </c>
      <c r="H13" t="str">
        <f ca="1">'2'!F14</f>
        <v>cmv</v>
      </c>
      <c r="I13" t="s">
        <v>110</v>
      </c>
      <c r="J13" t="str">
        <f ca="1">_xlfn.CONCAT("python 2_graph_processing/make_main_data.py ", "-in ", dirs!$A$3, "/", '3'!A13, ".tsv -o ", dirs!$A$4, "/", A13, " -ref ref_seq/", B13, " -dsb ", C13, " --dsb_type ", D13, " --strand ", E13, " --hguide ", F13, " --cell ", G13, " --treatment ", H13, " --subst_type ", I13)</f>
        <v>python 2_graph_processing/make_main_data.py -in libraries_3/KO_sgAB_R2_cmv.tsv -o libraries_4/KO_sgAB_R2_cmv -ref ref_seq/2DSB_R2_cmv.fa -dsb 46 --dsb_type 1 --strand R2 --hguide AB --cell KO --treatment cmv --subst_type without</v>
      </c>
      <c r="K13" t="str">
        <f ca="1">_xlfn.CONCAT("python 2_graph_processing/make_graph_data.py", " --subst_type without ",  " -dir ", dirs!$A$4, "/", '3'!A13)</f>
        <v>python 2_graph_processing/make_graph_data.py --subst_type without  -dir libraries_4/KO_sgAB_R2_cmv</v>
      </c>
    </row>
    <row r="14" spans="1:11" x14ac:dyDescent="0.25">
      <c r="A14" t="str">
        <f ca="1">'2'!H15</f>
        <v>WT_sgA_R1_sense</v>
      </c>
      <c r="B14" t="str">
        <f ca="1">'2'!B15</f>
        <v>1DSB_R1_sense.fa</v>
      </c>
      <c r="C14">
        <f ca="1">'2'!C15</f>
        <v>67</v>
      </c>
      <c r="D14">
        <f ca="1">IF('2'!G15="2DSB", 2, 1)</f>
        <v>1</v>
      </c>
      <c r="E14" t="str">
        <f ca="1">'2'!E15</f>
        <v>R1</v>
      </c>
      <c r="F14" t="str">
        <f ca="1">MID('2'!G15, 3, 100)</f>
        <v>A</v>
      </c>
      <c r="G14" t="str">
        <f ca="1">'2'!D15</f>
        <v>WT</v>
      </c>
      <c r="H14" t="str">
        <f ca="1">'2'!F15</f>
        <v>sense</v>
      </c>
      <c r="I14" t="s">
        <v>110</v>
      </c>
      <c r="J14" t="str">
        <f ca="1">_xlfn.CONCAT("python 2_graph_processing/make_main_data.py ", "-in ", dirs!$A$3, "/", '3'!A14, ".tsv -o ", dirs!$A$4, "/", A14, " -ref ref_seq/", B14, " -dsb ", C14, " --dsb_type ", D14, " --strand ", E14, " --hguide ", F14, " --cell ", G14, " --treatment ", H14, " --subst_type ", I14)</f>
        <v>python 2_graph_processing/make_main_data.py -in libraries_3/WT_sgA_R1_sense.tsv -o libraries_4/WT_sgA_R1_sense -ref ref_seq/1DSB_R1_sense.fa -dsb 67 --dsb_type 1 --strand R1 --hguide A --cell WT --treatment sense --subst_type without</v>
      </c>
      <c r="K14" t="str">
        <f ca="1">_xlfn.CONCAT("python 2_graph_processing/make_graph_data.py", " --subst_type without ",  " -dir ", dirs!$A$4, "/", '3'!A14)</f>
        <v>python 2_graph_processing/make_graph_data.py --subst_type without  -dir libraries_4/WT_sgA_R1_sense</v>
      </c>
    </row>
    <row r="15" spans="1:11" x14ac:dyDescent="0.25">
      <c r="A15" t="str">
        <f ca="1">'2'!H16</f>
        <v>WT_sgA_R1_branch</v>
      </c>
      <c r="B15" t="str">
        <f ca="1">'2'!B16</f>
        <v>1DSB_R1_branch.fa</v>
      </c>
      <c r="C15">
        <f ca="1">'2'!C16</f>
        <v>67</v>
      </c>
      <c r="D15">
        <f ca="1">IF('2'!G16="2DSB", 2, 1)</f>
        <v>1</v>
      </c>
      <c r="E15" t="str">
        <f ca="1">'2'!E16</f>
        <v>R1</v>
      </c>
      <c r="F15" t="str">
        <f ca="1">MID('2'!G16, 3, 100)</f>
        <v>A</v>
      </c>
      <c r="G15" t="str">
        <f ca="1">'2'!D16</f>
        <v>WT</v>
      </c>
      <c r="H15" t="str">
        <f ca="1">'2'!F16</f>
        <v>branch</v>
      </c>
      <c r="I15" t="s">
        <v>110</v>
      </c>
      <c r="J15" t="str">
        <f ca="1">_xlfn.CONCAT("python 2_graph_processing/make_main_data.py ", "-in ", dirs!$A$3, "/", '3'!A15, ".tsv -o ", dirs!$A$4, "/", A15, " -ref ref_seq/", B15, " -dsb ", C15, " --dsb_type ", D15, " --strand ", E15, " --hguide ", F15, " --cell ", G15, " --treatment ", H15, " --subst_type ", I15)</f>
        <v>python 2_graph_processing/make_main_data.py -in libraries_3/WT_sgA_R1_branch.tsv -o libraries_4/WT_sgA_R1_branch -ref ref_seq/1DSB_R1_branch.fa -dsb 67 --dsb_type 1 --strand R1 --hguide A --cell WT --treatment branch --subst_type without</v>
      </c>
      <c r="K15" t="str">
        <f ca="1">_xlfn.CONCAT("python 2_graph_processing/make_graph_data.py", " --subst_type without ",  " -dir ", dirs!$A$4, "/", '3'!A15)</f>
        <v>python 2_graph_processing/make_graph_data.py --subst_type without  -dir libraries_4/WT_sgA_R1_branch</v>
      </c>
    </row>
    <row r="16" spans="1:11" x14ac:dyDescent="0.25">
      <c r="A16" t="str">
        <f ca="1">'2'!H17</f>
        <v>WT_sgA_R1_cmv</v>
      </c>
      <c r="B16" t="str">
        <f ca="1">'2'!B17</f>
        <v>1DSB_R1_cmv.fa</v>
      </c>
      <c r="C16">
        <f ca="1">'2'!C17</f>
        <v>67</v>
      </c>
      <c r="D16">
        <f ca="1">IF('2'!G17="2DSB", 2, 1)</f>
        <v>1</v>
      </c>
      <c r="E16" t="str">
        <f ca="1">'2'!E17</f>
        <v>R1</v>
      </c>
      <c r="F16" t="str">
        <f ca="1">MID('2'!G17, 3, 100)</f>
        <v>A</v>
      </c>
      <c r="G16" t="str">
        <f ca="1">'2'!D17</f>
        <v>WT</v>
      </c>
      <c r="H16" t="str">
        <f ca="1">'2'!F17</f>
        <v>cmv</v>
      </c>
      <c r="I16" t="s">
        <v>110</v>
      </c>
      <c r="J16" t="str">
        <f ca="1">_xlfn.CONCAT("python 2_graph_processing/make_main_data.py ", "-in ", dirs!$A$3, "/", '3'!A16, ".tsv -o ", dirs!$A$4, "/", A16, " -ref ref_seq/", B16, " -dsb ", C16, " --dsb_type ", D16, " --strand ", E16, " --hguide ", F16, " --cell ", G16, " --treatment ", H16, " --subst_type ", I16)</f>
        <v>python 2_graph_processing/make_main_data.py -in libraries_3/WT_sgA_R1_cmv.tsv -o libraries_4/WT_sgA_R1_cmv -ref ref_seq/1DSB_R1_cmv.fa -dsb 67 --dsb_type 1 --strand R1 --hguide A --cell WT --treatment cmv --subst_type without</v>
      </c>
      <c r="K16" t="str">
        <f ca="1">_xlfn.CONCAT("python 2_graph_processing/make_graph_data.py", " --subst_type without ",  " -dir ", dirs!$A$4, "/", '3'!A16)</f>
        <v>python 2_graph_processing/make_graph_data.py --subst_type without  -dir libraries_4/WT_sgA_R1_cmv</v>
      </c>
    </row>
    <row r="17" spans="1:11" x14ac:dyDescent="0.25">
      <c r="A17" t="str">
        <f ca="1">'2'!H18</f>
        <v>WT_sgB_R2_sense</v>
      </c>
      <c r="B17" t="str">
        <f ca="1">'2'!B18</f>
        <v>1DSB_R2_sense.fa</v>
      </c>
      <c r="C17">
        <f ca="1">'2'!C18</f>
        <v>46</v>
      </c>
      <c r="D17">
        <f ca="1">IF('2'!G18="2DSB", 2, 1)</f>
        <v>1</v>
      </c>
      <c r="E17" t="str">
        <f ca="1">'2'!E18</f>
        <v>R2</v>
      </c>
      <c r="F17" t="str">
        <f ca="1">MID('2'!G18, 3, 100)</f>
        <v>B</v>
      </c>
      <c r="G17" t="str">
        <f ca="1">'2'!D18</f>
        <v>WT</v>
      </c>
      <c r="H17" t="str">
        <f ca="1">'2'!F18</f>
        <v>sense</v>
      </c>
      <c r="I17" t="s">
        <v>110</v>
      </c>
      <c r="J17" t="str">
        <f ca="1">_xlfn.CONCAT("python 2_graph_processing/make_main_data.py ", "-in ", dirs!$A$3, "/", '3'!A17, ".tsv -o ", dirs!$A$4, "/", A17, " -ref ref_seq/", B17, " -dsb ", C17, " --dsb_type ", D17, " --strand ", E17, " --hguide ", F17, " --cell ", G17, " --treatment ", H17, " --subst_type ", I17)</f>
        <v>python 2_graph_processing/make_main_data.py -in libraries_3/WT_sgB_R2_sense.tsv -o libraries_4/WT_sgB_R2_sense -ref ref_seq/1DSB_R2_sense.fa -dsb 46 --dsb_type 1 --strand R2 --hguide B --cell WT --treatment sense --subst_type without</v>
      </c>
      <c r="K17" t="str">
        <f ca="1">_xlfn.CONCAT("python 2_graph_processing/make_graph_data.py", " --subst_type without ",  " -dir ", dirs!$A$4, "/", '3'!A17)</f>
        <v>python 2_graph_processing/make_graph_data.py --subst_type without  -dir libraries_4/WT_sgB_R2_sense</v>
      </c>
    </row>
    <row r="18" spans="1:11" x14ac:dyDescent="0.25">
      <c r="A18" t="str">
        <f ca="1">'2'!H19</f>
        <v>WT_sgB_R2_branch</v>
      </c>
      <c r="B18" t="str">
        <f ca="1">'2'!B19</f>
        <v>1DSB_R2_branch.fa</v>
      </c>
      <c r="C18">
        <f ca="1">'2'!C19</f>
        <v>46</v>
      </c>
      <c r="D18">
        <f ca="1">IF('2'!G19="2DSB", 2, 1)</f>
        <v>1</v>
      </c>
      <c r="E18" t="str">
        <f ca="1">'2'!E19</f>
        <v>R2</v>
      </c>
      <c r="F18" t="str">
        <f ca="1">MID('2'!G19, 3, 100)</f>
        <v>B</v>
      </c>
      <c r="G18" t="str">
        <f ca="1">'2'!D19</f>
        <v>WT</v>
      </c>
      <c r="H18" t="str">
        <f ca="1">'2'!F19</f>
        <v>branch</v>
      </c>
      <c r="I18" t="s">
        <v>110</v>
      </c>
      <c r="J18" t="str">
        <f ca="1">_xlfn.CONCAT("python 2_graph_processing/make_main_data.py ", "-in ", dirs!$A$3, "/", '3'!A18, ".tsv -o ", dirs!$A$4, "/", A18, " -ref ref_seq/", B18, " -dsb ", C18, " --dsb_type ", D18, " --strand ", E18, " --hguide ", F18, " --cell ", G18, " --treatment ", H18, " --subst_type ", I18)</f>
        <v>python 2_graph_processing/make_main_data.py -in libraries_3/WT_sgB_R2_branch.tsv -o libraries_4/WT_sgB_R2_branch -ref ref_seq/1DSB_R2_branch.fa -dsb 46 --dsb_type 1 --strand R2 --hguide B --cell WT --treatment branch --subst_type without</v>
      </c>
      <c r="K18" t="str">
        <f ca="1">_xlfn.CONCAT("python 2_graph_processing/make_graph_data.py", " --subst_type without ",  " -dir ", dirs!$A$4, "/", '3'!A18)</f>
        <v>python 2_graph_processing/make_graph_data.py --subst_type without  -dir libraries_4/WT_sgB_R2_branch</v>
      </c>
    </row>
    <row r="19" spans="1:11" x14ac:dyDescent="0.25">
      <c r="A19" t="str">
        <f ca="1">'2'!H20</f>
        <v>WT_sgB_R2_cmv</v>
      </c>
      <c r="B19" t="str">
        <f ca="1">'2'!B20</f>
        <v>1DSB_R2_cmv.fa</v>
      </c>
      <c r="C19">
        <f ca="1">'2'!C20</f>
        <v>46</v>
      </c>
      <c r="D19">
        <f ca="1">IF('2'!G20="2DSB", 2, 1)</f>
        <v>1</v>
      </c>
      <c r="E19" t="str">
        <f ca="1">'2'!E20</f>
        <v>R2</v>
      </c>
      <c r="F19" t="str">
        <f ca="1">MID('2'!G20, 3, 100)</f>
        <v>B</v>
      </c>
      <c r="G19" t="str">
        <f ca="1">'2'!D20</f>
        <v>WT</v>
      </c>
      <c r="H19" t="str">
        <f ca="1">'2'!F20</f>
        <v>cmv</v>
      </c>
      <c r="I19" t="s">
        <v>110</v>
      </c>
      <c r="J19" t="str">
        <f ca="1">_xlfn.CONCAT("python 2_graph_processing/make_main_data.py ", "-in ", dirs!$A$3, "/", '3'!A19, ".tsv -o ", dirs!$A$4, "/", A19, " -ref ref_seq/", B19, " -dsb ", C19, " --dsb_type ", D19, " --strand ", E19, " --hguide ", F19, " --cell ", G19, " --treatment ", H19, " --subst_type ", I19)</f>
        <v>python 2_graph_processing/make_main_data.py -in libraries_3/WT_sgB_R2_cmv.tsv -o libraries_4/WT_sgB_R2_cmv -ref ref_seq/1DSB_R2_cmv.fa -dsb 46 --dsb_type 1 --strand R2 --hguide B --cell WT --treatment cmv --subst_type without</v>
      </c>
      <c r="K19" t="str">
        <f ca="1">_xlfn.CONCAT("python 2_graph_processing/make_graph_data.py", " --subst_type without ",  " -dir ", dirs!$A$4, "/", '3'!A19)</f>
        <v>python 2_graph_processing/make_graph_data.py --subst_type without  -dir libraries_4/WT_sgB_R2_cmv</v>
      </c>
    </row>
    <row r="20" spans="1:11" x14ac:dyDescent="0.25">
      <c r="A20" t="str">
        <f ca="1">'2'!H21</f>
        <v>KO_sgA_R1_sense</v>
      </c>
      <c r="B20" t="str">
        <f ca="1">'2'!B21</f>
        <v>1DSB_R1_sense.fa</v>
      </c>
      <c r="C20">
        <f ca="1">'2'!C21</f>
        <v>67</v>
      </c>
      <c r="D20">
        <f ca="1">IF('2'!G21="2DSB", 2, 1)</f>
        <v>1</v>
      </c>
      <c r="E20" t="str">
        <f ca="1">'2'!E21</f>
        <v>R1</v>
      </c>
      <c r="F20" t="str">
        <f ca="1">MID('2'!G21, 3, 100)</f>
        <v>A</v>
      </c>
      <c r="G20" t="str">
        <f ca="1">'2'!D21</f>
        <v>KO</v>
      </c>
      <c r="H20" t="str">
        <f ca="1">'2'!F21</f>
        <v>sense</v>
      </c>
      <c r="I20" t="s">
        <v>110</v>
      </c>
      <c r="J20" t="str">
        <f ca="1">_xlfn.CONCAT("python 2_graph_processing/make_main_data.py ", "-in ", dirs!$A$3, "/", '3'!A20, ".tsv -o ", dirs!$A$4, "/", A20, " -ref ref_seq/", B20, " -dsb ", C20, " --dsb_type ", D20, " --strand ", E20, " --hguide ", F20, " --cell ", G20, " --treatment ", H20, " --subst_type ", I20)</f>
        <v>python 2_graph_processing/make_main_data.py -in libraries_3/KO_sgA_R1_sense.tsv -o libraries_4/KO_sgA_R1_sense -ref ref_seq/1DSB_R1_sense.fa -dsb 67 --dsb_type 1 --strand R1 --hguide A --cell KO --treatment sense --subst_type without</v>
      </c>
      <c r="K20" t="str">
        <f ca="1">_xlfn.CONCAT("python 2_graph_processing/make_graph_data.py", " --subst_type without ",  " -dir ", dirs!$A$4, "/", '3'!A20)</f>
        <v>python 2_graph_processing/make_graph_data.py --subst_type without  -dir libraries_4/KO_sgA_R1_sense</v>
      </c>
    </row>
    <row r="21" spans="1:11" x14ac:dyDescent="0.25">
      <c r="A21" t="str">
        <f ca="1">'2'!H22</f>
        <v>KO_sgA_R1_branch</v>
      </c>
      <c r="B21" t="str">
        <f ca="1">'2'!B22</f>
        <v>1DSB_R1_branch.fa</v>
      </c>
      <c r="C21">
        <f ca="1">'2'!C22</f>
        <v>67</v>
      </c>
      <c r="D21">
        <f ca="1">IF('2'!G22="2DSB", 2, 1)</f>
        <v>1</v>
      </c>
      <c r="E21" t="str">
        <f ca="1">'2'!E22</f>
        <v>R1</v>
      </c>
      <c r="F21" t="str">
        <f ca="1">MID('2'!G22, 3, 100)</f>
        <v>A</v>
      </c>
      <c r="G21" t="str">
        <f ca="1">'2'!D22</f>
        <v>KO</v>
      </c>
      <c r="H21" t="str">
        <f ca="1">'2'!F22</f>
        <v>branch</v>
      </c>
      <c r="I21" t="s">
        <v>110</v>
      </c>
      <c r="J21" t="str">
        <f ca="1">_xlfn.CONCAT("python 2_graph_processing/make_main_data.py ", "-in ", dirs!$A$3, "/", '3'!A21, ".tsv -o ", dirs!$A$4, "/", A21, " -ref ref_seq/", B21, " -dsb ", C21, " --dsb_type ", D21, " --strand ", E21, " --hguide ", F21, " --cell ", G21, " --treatment ", H21, " --subst_type ", I21)</f>
        <v>python 2_graph_processing/make_main_data.py -in libraries_3/KO_sgA_R1_branch.tsv -o libraries_4/KO_sgA_R1_branch -ref ref_seq/1DSB_R1_branch.fa -dsb 67 --dsb_type 1 --strand R1 --hguide A --cell KO --treatment branch --subst_type without</v>
      </c>
      <c r="K21" t="str">
        <f ca="1">_xlfn.CONCAT("python 2_graph_processing/make_graph_data.py", " --subst_type without ",  " -dir ", dirs!$A$4, "/", '3'!A21)</f>
        <v>python 2_graph_processing/make_graph_data.py --subst_type without  -dir libraries_4/KO_sgA_R1_branch</v>
      </c>
    </row>
    <row r="22" spans="1:11" x14ac:dyDescent="0.25">
      <c r="A22" t="str">
        <f ca="1">'2'!H23</f>
        <v>KO_sgA_R1_cmv</v>
      </c>
      <c r="B22" t="str">
        <f ca="1">'2'!B23</f>
        <v>1DSB_R1_cmv.fa</v>
      </c>
      <c r="C22">
        <f ca="1">'2'!C23</f>
        <v>67</v>
      </c>
      <c r="D22">
        <f ca="1">IF('2'!G23="2DSB", 2, 1)</f>
        <v>1</v>
      </c>
      <c r="E22" t="str">
        <f ca="1">'2'!E23</f>
        <v>R1</v>
      </c>
      <c r="F22" t="str">
        <f ca="1">MID('2'!G23, 3, 100)</f>
        <v>A</v>
      </c>
      <c r="G22" t="str">
        <f ca="1">'2'!D23</f>
        <v>KO</v>
      </c>
      <c r="H22" t="str">
        <f ca="1">'2'!F23</f>
        <v>cmv</v>
      </c>
      <c r="I22" t="s">
        <v>110</v>
      </c>
      <c r="J22" t="str">
        <f ca="1">_xlfn.CONCAT("python 2_graph_processing/make_main_data.py ", "-in ", dirs!$A$3, "/", '3'!A22, ".tsv -o ", dirs!$A$4, "/", A22, " -ref ref_seq/", B22, " -dsb ", C22, " --dsb_type ", D22, " --strand ", E22, " --hguide ", F22, " --cell ", G22, " --treatment ", H22, " --subst_type ", I22)</f>
        <v>python 2_graph_processing/make_main_data.py -in libraries_3/KO_sgA_R1_cmv.tsv -o libraries_4/KO_sgA_R1_cmv -ref ref_seq/1DSB_R1_cmv.fa -dsb 67 --dsb_type 1 --strand R1 --hguide A --cell KO --treatment cmv --subst_type without</v>
      </c>
      <c r="K22" t="str">
        <f ca="1">_xlfn.CONCAT("python 2_graph_processing/make_graph_data.py", " --subst_type without ",  " -dir ", dirs!$A$4, "/", '3'!A22)</f>
        <v>python 2_graph_processing/make_graph_data.py --subst_type without  -dir libraries_4/KO_sgA_R1_cmv</v>
      </c>
    </row>
    <row r="23" spans="1:11" x14ac:dyDescent="0.25">
      <c r="A23" t="str">
        <f ca="1">'2'!H24</f>
        <v>KO_sgB_R2_sense</v>
      </c>
      <c r="B23" t="str">
        <f ca="1">'2'!B24</f>
        <v>1DSB_R2_sense.fa</v>
      </c>
      <c r="C23">
        <f ca="1">'2'!C24</f>
        <v>46</v>
      </c>
      <c r="D23">
        <f ca="1">IF('2'!G24="2DSB", 2, 1)</f>
        <v>1</v>
      </c>
      <c r="E23" t="str">
        <f ca="1">'2'!E24</f>
        <v>R2</v>
      </c>
      <c r="F23" t="str">
        <f ca="1">MID('2'!G24, 3, 100)</f>
        <v>B</v>
      </c>
      <c r="G23" t="str">
        <f ca="1">'2'!D24</f>
        <v>KO</v>
      </c>
      <c r="H23" t="str">
        <f ca="1">'2'!F24</f>
        <v>sense</v>
      </c>
      <c r="I23" t="s">
        <v>110</v>
      </c>
      <c r="J23" t="str">
        <f ca="1">_xlfn.CONCAT("python 2_graph_processing/make_main_data.py ", "-in ", dirs!$A$3, "/", '3'!A23, ".tsv -o ", dirs!$A$4, "/", A23, " -ref ref_seq/", B23, " -dsb ", C23, " --dsb_type ", D23, " --strand ", E23, " --hguide ", F23, " --cell ", G23, " --treatment ", H23, " --subst_type ", I23)</f>
        <v>python 2_graph_processing/make_main_data.py -in libraries_3/KO_sgB_R2_sense.tsv -o libraries_4/KO_sgB_R2_sense -ref ref_seq/1DSB_R2_sense.fa -dsb 46 --dsb_type 1 --strand R2 --hguide B --cell KO --treatment sense --subst_type without</v>
      </c>
      <c r="K23" t="str">
        <f ca="1">_xlfn.CONCAT("python 2_graph_processing/make_graph_data.py", " --subst_type without ",  " -dir ", dirs!$A$4, "/", '3'!A23)</f>
        <v>python 2_graph_processing/make_graph_data.py --subst_type without  -dir libraries_4/KO_sgB_R2_sense</v>
      </c>
    </row>
    <row r="24" spans="1:11" x14ac:dyDescent="0.25">
      <c r="A24" t="str">
        <f ca="1">'2'!H25</f>
        <v>KO_sgB_R2_branch</v>
      </c>
      <c r="B24" t="str">
        <f ca="1">'2'!B25</f>
        <v>1DSB_R2_branch.fa</v>
      </c>
      <c r="C24">
        <f ca="1">'2'!C25</f>
        <v>46</v>
      </c>
      <c r="D24">
        <f ca="1">IF('2'!G25="2DSB", 2, 1)</f>
        <v>1</v>
      </c>
      <c r="E24" t="str">
        <f ca="1">'2'!E25</f>
        <v>R2</v>
      </c>
      <c r="F24" t="str">
        <f ca="1">MID('2'!G25, 3, 100)</f>
        <v>B</v>
      </c>
      <c r="G24" t="str">
        <f ca="1">'2'!D25</f>
        <v>KO</v>
      </c>
      <c r="H24" t="str">
        <f ca="1">'2'!F25</f>
        <v>branch</v>
      </c>
      <c r="I24" t="s">
        <v>110</v>
      </c>
      <c r="J24" t="str">
        <f ca="1">_xlfn.CONCAT("python 2_graph_processing/make_main_data.py ", "-in ", dirs!$A$3, "/", '3'!A24, ".tsv -o ", dirs!$A$4, "/", A24, " -ref ref_seq/", B24, " -dsb ", C24, " --dsb_type ", D24, " --strand ", E24, " --hguide ", F24, " --cell ", G24, " --treatment ", H24, " --subst_type ", I24)</f>
        <v>python 2_graph_processing/make_main_data.py -in libraries_3/KO_sgB_R2_branch.tsv -o libraries_4/KO_sgB_R2_branch -ref ref_seq/1DSB_R2_branch.fa -dsb 46 --dsb_type 1 --strand R2 --hguide B --cell KO --treatment branch --subst_type without</v>
      </c>
      <c r="K24" t="str">
        <f ca="1">_xlfn.CONCAT("python 2_graph_processing/make_graph_data.py", " --subst_type without ",  " -dir ", dirs!$A$4, "/", '3'!A24)</f>
        <v>python 2_graph_processing/make_graph_data.py --subst_type without  -dir libraries_4/KO_sgB_R2_branch</v>
      </c>
    </row>
    <row r="25" spans="1:11" x14ac:dyDescent="0.25">
      <c r="A25" t="str">
        <f ca="1">'2'!H26</f>
        <v>KO_sgB_R2_cmv</v>
      </c>
      <c r="B25" t="str">
        <f ca="1">'2'!B26</f>
        <v>1DSB_R2_cmv.fa</v>
      </c>
      <c r="C25">
        <f ca="1">'2'!C26</f>
        <v>46</v>
      </c>
      <c r="D25">
        <f ca="1">IF('2'!G26="2DSB", 2, 1)</f>
        <v>1</v>
      </c>
      <c r="E25" t="str">
        <f ca="1">'2'!E26</f>
        <v>R2</v>
      </c>
      <c r="F25" t="str">
        <f ca="1">MID('2'!G26, 3, 100)</f>
        <v>B</v>
      </c>
      <c r="G25" t="str">
        <f ca="1">'2'!D26</f>
        <v>KO</v>
      </c>
      <c r="H25" t="str">
        <f ca="1">'2'!F26</f>
        <v>cmv</v>
      </c>
      <c r="I25" t="s">
        <v>110</v>
      </c>
      <c r="J25" t="str">
        <f ca="1">_xlfn.CONCAT("python 2_graph_processing/make_main_data.py ", "-in ", dirs!$A$3, "/", '3'!A25, ".tsv -o ", dirs!$A$4, "/", A25, " -ref ref_seq/", B25, " -dsb ", C25, " --dsb_type ", D25, " --strand ", E25, " --hguide ", F25, " --cell ", G25, " --treatment ", H25, " --subst_type ", I25)</f>
        <v>python 2_graph_processing/make_main_data.py -in libraries_3/KO_sgB_R2_cmv.tsv -o libraries_4/KO_sgB_R2_cmv -ref ref_seq/1DSB_R2_cmv.fa -dsb 46 --dsb_type 1 --strand R2 --hguide B --cell KO --treatment cmv --subst_type without</v>
      </c>
      <c r="K25" t="str">
        <f ca="1">_xlfn.CONCAT("python 2_graph_processing/make_graph_data.py", " --subst_type without ",  " -dir ", dirs!$A$4, "/", '3'!A25)</f>
        <v>python 2_graph_processing/make_graph_data.py --subst_type without  -dir libraries_4/KO_sgB_R2_cmv</v>
      </c>
    </row>
    <row r="26" spans="1:11" x14ac:dyDescent="0.25">
      <c r="A26" t="str">
        <f ca="1">'2'!H27</f>
        <v>WT_sgCD_R1_antisense</v>
      </c>
      <c r="B26" t="str">
        <f ca="1">'2'!B27</f>
        <v>2DSBanti_R1_antisense.fa</v>
      </c>
      <c r="C26">
        <f ca="1">'2'!C27</f>
        <v>50</v>
      </c>
      <c r="D26">
        <f ca="1">IF('2'!G27="2DSB", 2, 1)</f>
        <v>1</v>
      </c>
      <c r="E26" t="str">
        <f ca="1">'2'!E27</f>
        <v>R1</v>
      </c>
      <c r="F26" t="str">
        <f ca="1">MID('2'!G27, 3, 100)</f>
        <v>CD</v>
      </c>
      <c r="G26" t="str">
        <f ca="1">'2'!D27</f>
        <v>WT</v>
      </c>
      <c r="H26" t="str">
        <f ca="1">'2'!F27</f>
        <v>antisense</v>
      </c>
      <c r="I26" t="s">
        <v>110</v>
      </c>
      <c r="J26" t="str">
        <f ca="1">_xlfn.CONCAT("python 2_graph_processing/make_main_data.py ", "-in ", dirs!$A$3, "/", '3'!A26, ".tsv -o ", dirs!$A$4, "/", A26, " -ref ref_seq/", B26, " -dsb ", C26, " --dsb_type ", D26, " --strand ", E26, " --hguide ", F26, " --cell ", G26, " --treatment ", H26, " --subst_type ", I26)</f>
        <v>python 2_graph_processing/make_main_data.py -in libraries_3/WT_sgCD_R1_antisense.tsv -o libraries_4/WT_sgCD_R1_antisense -ref ref_seq/2DSBanti_R1_antisense.fa -dsb 50 --dsb_type 1 --strand R1 --hguide CD --cell WT --treatment antisense --subst_type without</v>
      </c>
      <c r="K26" t="str">
        <f ca="1">_xlfn.CONCAT("python 2_graph_processing/make_graph_data.py", " --subst_type without ",  " -dir ", dirs!$A$4, "/", '3'!A26)</f>
        <v>python 2_graph_processing/make_graph_data.py --subst_type without  -dir libraries_4/WT_sgCD_R1_antisense</v>
      </c>
    </row>
    <row r="27" spans="1:11" x14ac:dyDescent="0.25">
      <c r="A27" t="str">
        <f ca="1">'2'!H28</f>
        <v>WT_sgCD_R1_splicing</v>
      </c>
      <c r="B27" t="str">
        <f ca="1">'2'!B28</f>
        <v>2DSBanti_R1_splicing.fa</v>
      </c>
      <c r="C27">
        <f ca="1">'2'!C28</f>
        <v>50</v>
      </c>
      <c r="D27">
        <f ca="1">IF('2'!G28="2DSB", 2, 1)</f>
        <v>1</v>
      </c>
      <c r="E27" t="str">
        <f ca="1">'2'!E28</f>
        <v>R1</v>
      </c>
      <c r="F27" t="str">
        <f ca="1">MID('2'!G28, 3, 100)</f>
        <v>CD</v>
      </c>
      <c r="G27" t="str">
        <f ca="1">'2'!D28</f>
        <v>WT</v>
      </c>
      <c r="H27" t="str">
        <f ca="1">'2'!F28</f>
        <v>splicing</v>
      </c>
      <c r="I27" t="s">
        <v>110</v>
      </c>
      <c r="J27" t="str">
        <f ca="1">_xlfn.CONCAT("python 2_graph_processing/make_main_data.py ", "-in ", dirs!$A$3, "/", '3'!A27, ".tsv -o ", dirs!$A$4, "/", A27, " -ref ref_seq/", B27, " -dsb ", C27, " --dsb_type ", D27, " --strand ", E27, " --hguide ", F27, " --cell ", G27, " --treatment ", H27, " --subst_type ", I27)</f>
        <v>python 2_graph_processing/make_main_data.py -in libraries_3/WT_sgCD_R1_splicing.tsv -o libraries_4/WT_sgCD_R1_splicing -ref ref_seq/2DSBanti_R1_splicing.fa -dsb 50 --dsb_type 1 --strand R1 --hguide CD --cell WT --treatment splicing --subst_type without</v>
      </c>
      <c r="K27" t="str">
        <f ca="1">_xlfn.CONCAT("python 2_graph_processing/make_graph_data.py", " --subst_type without ",  " -dir ", dirs!$A$4, "/", '3'!A27)</f>
        <v>python 2_graph_processing/make_graph_data.py --subst_type without  -dir libraries_4/WT_sgCD_R1_splicing</v>
      </c>
    </row>
    <row r="28" spans="1:11" x14ac:dyDescent="0.25">
      <c r="A28" t="str">
        <f ca="1">'2'!H29</f>
        <v>WT_sgCD_R2_antisense</v>
      </c>
      <c r="B28" t="str">
        <f ca="1">'2'!B29</f>
        <v>2DSBanti_R2_antisense.fa</v>
      </c>
      <c r="C28">
        <f ca="1">'2'!C29</f>
        <v>47</v>
      </c>
      <c r="D28">
        <f ca="1">IF('2'!G29="2DSB", 2, 1)</f>
        <v>1</v>
      </c>
      <c r="E28" t="str">
        <f ca="1">'2'!E29</f>
        <v>R2</v>
      </c>
      <c r="F28" t="str">
        <f ca="1">MID('2'!G29, 3, 100)</f>
        <v>CD</v>
      </c>
      <c r="G28" t="str">
        <f ca="1">'2'!D29</f>
        <v>WT</v>
      </c>
      <c r="H28" t="str">
        <f ca="1">'2'!F29</f>
        <v>antisense</v>
      </c>
      <c r="I28" t="s">
        <v>110</v>
      </c>
      <c r="J28" t="str">
        <f ca="1">_xlfn.CONCAT("python 2_graph_processing/make_main_data.py ", "-in ", dirs!$A$3, "/", '3'!A28, ".tsv -o ", dirs!$A$4, "/", A28, " -ref ref_seq/", B28, " -dsb ", C28, " --dsb_type ", D28, " --strand ", E28, " --hguide ", F28, " --cell ", G28, " --treatment ", H28, " --subst_type ", I28)</f>
        <v>python 2_graph_processing/make_main_data.py -in libraries_3/WT_sgCD_R2_antisense.tsv -o libraries_4/WT_sgCD_R2_antisense -ref ref_seq/2DSBanti_R2_antisense.fa -dsb 47 --dsb_type 1 --strand R2 --hguide CD --cell WT --treatment antisense --subst_type without</v>
      </c>
      <c r="K28" t="str">
        <f ca="1">_xlfn.CONCAT("python 2_graph_processing/make_graph_data.py", " --subst_type without ",  " -dir ", dirs!$A$4, "/", '3'!A28)</f>
        <v>python 2_graph_processing/make_graph_data.py --subst_type without  -dir libraries_4/WT_sgCD_R2_antisense</v>
      </c>
    </row>
    <row r="29" spans="1:11" x14ac:dyDescent="0.25">
      <c r="A29" t="str">
        <f ca="1">'2'!H30</f>
        <v>WT_sgCD_R2_splicing</v>
      </c>
      <c r="B29" t="str">
        <f ca="1">'2'!B30</f>
        <v>2DSBanti_R2_splicing.fa</v>
      </c>
      <c r="C29">
        <f ca="1">'2'!C30</f>
        <v>47</v>
      </c>
      <c r="D29">
        <f ca="1">IF('2'!G30="2DSB", 2, 1)</f>
        <v>1</v>
      </c>
      <c r="E29" t="str">
        <f ca="1">'2'!E30</f>
        <v>R2</v>
      </c>
      <c r="F29" t="str">
        <f ca="1">MID('2'!G30, 3, 100)</f>
        <v>CD</v>
      </c>
      <c r="G29" t="str">
        <f ca="1">'2'!D30</f>
        <v>WT</v>
      </c>
      <c r="H29" t="str">
        <f ca="1">'2'!F30</f>
        <v>splicing</v>
      </c>
      <c r="I29" t="s">
        <v>110</v>
      </c>
      <c r="J29" t="str">
        <f ca="1">_xlfn.CONCAT("python 2_graph_processing/make_main_data.py ", "-in ", dirs!$A$3, "/", '3'!A29, ".tsv -o ", dirs!$A$4, "/", A29, " -ref ref_seq/", B29, " -dsb ", C29, " --dsb_type ", D29, " --strand ", E29, " --hguide ", F29, " --cell ", G29, " --treatment ", H29, " --subst_type ", I29)</f>
        <v>python 2_graph_processing/make_main_data.py -in libraries_3/WT_sgCD_R2_splicing.tsv -o libraries_4/WT_sgCD_R2_splicing -ref ref_seq/2DSBanti_R2_splicing.fa -dsb 47 --dsb_type 1 --strand R2 --hguide CD --cell WT --treatment splicing --subst_type without</v>
      </c>
      <c r="K29" t="str">
        <f ca="1">_xlfn.CONCAT("python 2_graph_processing/make_graph_data.py", " --subst_type without ",  " -dir ", dirs!$A$4, "/", '3'!A29)</f>
        <v>python 2_graph_processing/make_graph_data.py --subst_type without  -dir libraries_4/WT_sgCD_R2_splicing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2BA-58B9-4C12-83E9-7C389A51814A}">
  <dimension ref="A1:F19"/>
  <sheetViews>
    <sheetView workbookViewId="0">
      <selection activeCell="F2" sqref="F2"/>
    </sheetView>
  </sheetViews>
  <sheetFormatPr defaultRowHeight="15" x14ac:dyDescent="0.25"/>
  <cols>
    <col min="2" max="2" width="18.85546875" bestFit="1" customWidth="1"/>
    <col min="3" max="3" width="19.7109375" bestFit="1" customWidth="1"/>
    <col min="4" max="4" width="26.140625" bestFit="1" customWidth="1"/>
    <col min="5" max="5" width="10.7109375" bestFit="1" customWidth="1"/>
    <col min="6" max="6" width="50.7109375" customWidth="1"/>
  </cols>
  <sheetData>
    <row r="1" spans="1:6" s="1" customFormat="1" x14ac:dyDescent="0.25">
      <c r="A1" s="1" t="s">
        <v>116</v>
      </c>
      <c r="B1" s="1" t="s">
        <v>113</v>
      </c>
      <c r="C1" s="1" t="s">
        <v>114</v>
      </c>
      <c r="D1" s="1" t="s">
        <v>115</v>
      </c>
      <c r="E1" s="1" t="s">
        <v>109</v>
      </c>
      <c r="F1" s="1" t="s">
        <v>134</v>
      </c>
    </row>
    <row r="2" spans="1:6" x14ac:dyDescent="0.25">
      <c r="A2" s="1">
        <v>1</v>
      </c>
      <c r="B2" t="str">
        <f ca="1">OFFSET('3'!$A$2, 3 * (A2 - 1), 0)</f>
        <v>WT_sgAB_R1_sense</v>
      </c>
      <c r="C2" t="str">
        <f ca="1">OFFSET('3'!$A$2, 3 * (A2 - 1) + 1, 0)</f>
        <v>WT_sgAB_R1_branch</v>
      </c>
      <c r="D2" t="str">
        <f ca="1">_xlfn.CONCAT(B2, "_", "branch")</f>
        <v>WT_sgAB_R1_sense_branch</v>
      </c>
      <c r="E2" t="s">
        <v>110</v>
      </c>
      <c r="F2" t="str">
        <f ca="1">_xlfn.CONCAT("python 2_graph_processing/make_main_data_combined.py", " -i ", dirs!$A$4, "/", B2, " ", dirs!$A$4, "/", C2, " ", " -o ", dirs!$A$4, "/", D2, " --subst_type ", E2)</f>
        <v>python 2_graph_processing/make_main_data_combined.py -i libraries_4/WT_sgAB_R1_sense libraries_4/WT_sgAB_R1_branch  -o libraries_4/WT_sgAB_R1_sense_branch --subst_type without</v>
      </c>
    </row>
    <row r="3" spans="1:6" x14ac:dyDescent="0.25">
      <c r="A3" s="1">
        <v>1</v>
      </c>
      <c r="B3" t="str">
        <f ca="1">OFFSET('3'!$A$2, 3 * (A3 - 1), 0)</f>
        <v>WT_sgAB_R1_sense</v>
      </c>
      <c r="C3" t="str">
        <f ca="1">OFFSET('3'!$A$2, 3 * (A3 - 1) + 2, 0)</f>
        <v>WT_sgAB_R1_cmv</v>
      </c>
      <c r="D3" t="str">
        <f ca="1">_xlfn.CONCAT(B2, "_", "cmv")</f>
        <v>WT_sgAB_R1_sense_cmv</v>
      </c>
      <c r="E3" t="s">
        <v>110</v>
      </c>
      <c r="F3" t="str">
        <f ca="1">_xlfn.CONCAT("python 2_graph_processing/make_main_data_combined.py", " -i ", dirs!$A$4, "/", B3, " ", dirs!$A$4, "/", C3, " ", " -o ", dirs!$A$4, "/", D3, " --subst_type ", E3)</f>
        <v>python 2_graph_processing/make_main_data_combined.py -i libraries_4/WT_sgAB_R1_sense libraries_4/WT_sgAB_R1_cmv  -o libraries_4/WT_sgAB_R1_sense_cmv --subst_type without</v>
      </c>
    </row>
    <row r="4" spans="1:6" x14ac:dyDescent="0.25">
      <c r="A4" s="1">
        <v>2</v>
      </c>
      <c r="B4" t="str">
        <f ca="1">OFFSET('3'!$A$2, 3 * (A4 - 1), 0)</f>
        <v>KO_sgAB_R1_sense</v>
      </c>
      <c r="C4" t="str">
        <f ca="1">OFFSET('3'!$A$2, 3 * (A4 - 1) + 1, 0)</f>
        <v>KO_sgAB_R1_branch</v>
      </c>
      <c r="D4" t="str">
        <f t="shared" ref="D4" ca="1" si="0">_xlfn.CONCAT(B4, "_", "branch")</f>
        <v>KO_sgAB_R1_sense_branch</v>
      </c>
      <c r="E4" t="s">
        <v>110</v>
      </c>
      <c r="F4" t="str">
        <f ca="1">_xlfn.CONCAT("python 2_graph_processing/make_main_data_combined.py", " -i ", dirs!$A$4, "/", B4, " ", dirs!$A$4, "/", C4, " ", " -o ", dirs!$A$4, "/", D4, " --subst_type ", E4)</f>
        <v>python 2_graph_processing/make_main_data_combined.py -i libraries_4/KO_sgAB_R1_sense libraries_4/KO_sgAB_R1_branch  -o libraries_4/KO_sgAB_R1_sense_branch --subst_type without</v>
      </c>
    </row>
    <row r="5" spans="1:6" x14ac:dyDescent="0.25">
      <c r="A5" s="1">
        <v>2</v>
      </c>
      <c r="B5" t="str">
        <f ca="1">OFFSET('3'!$A$2, 3 * (A5 - 1), 0)</f>
        <v>KO_sgAB_R1_sense</v>
      </c>
      <c r="C5" t="str">
        <f ca="1">OFFSET('3'!$A$2, 3 * (A5 - 1) + 2, 0)</f>
        <v>KO_sgAB_R1_cmv</v>
      </c>
      <c r="D5" t="str">
        <f t="shared" ref="D5" ca="1" si="1">_xlfn.CONCAT(B4, "_", "cmv")</f>
        <v>KO_sgAB_R1_sense_cmv</v>
      </c>
      <c r="E5" t="s">
        <v>110</v>
      </c>
      <c r="F5" t="str">
        <f ca="1">_xlfn.CONCAT("python 2_graph_processing/make_main_data_combined.py", " -i ", dirs!$A$4, "/", B5, " ", dirs!$A$4, "/", C5, " ", " -o ", dirs!$A$4, "/", D5, " --subst_type ", E5)</f>
        <v>python 2_graph_processing/make_main_data_combined.py -i libraries_4/KO_sgAB_R1_sense libraries_4/KO_sgAB_R1_cmv  -o libraries_4/KO_sgAB_R1_sense_cmv --subst_type without</v>
      </c>
    </row>
    <row r="6" spans="1:6" x14ac:dyDescent="0.25">
      <c r="A6" s="1">
        <v>3</v>
      </c>
      <c r="B6" t="str">
        <f ca="1">OFFSET('3'!$A$2, 3 * (A6 - 1), 0)</f>
        <v>WT_sgAB_R2_sense</v>
      </c>
      <c r="C6" t="str">
        <f ca="1">OFFSET('3'!$A$2, 3 * (A6 - 1) + 1, 0)</f>
        <v>WT_sgAB_R2_branch</v>
      </c>
      <c r="D6" t="str">
        <f t="shared" ref="D6" ca="1" si="2">_xlfn.CONCAT(B6, "_", "branch")</f>
        <v>WT_sgAB_R2_sense_branch</v>
      </c>
      <c r="E6" t="s">
        <v>110</v>
      </c>
      <c r="F6" t="str">
        <f ca="1">_xlfn.CONCAT("python 2_graph_processing/make_main_data_combined.py", " -i ", dirs!$A$4, "/", B6, " ", dirs!$A$4, "/", C6, " ", " -o ", dirs!$A$4, "/", D6, " --subst_type ", E6)</f>
        <v>python 2_graph_processing/make_main_data_combined.py -i libraries_4/WT_sgAB_R2_sense libraries_4/WT_sgAB_R2_branch  -o libraries_4/WT_sgAB_R2_sense_branch --subst_type without</v>
      </c>
    </row>
    <row r="7" spans="1:6" x14ac:dyDescent="0.25">
      <c r="A7" s="1">
        <v>3</v>
      </c>
      <c r="B7" t="str">
        <f ca="1">OFFSET('3'!$A$2, 3 * (A7 - 1), 0)</f>
        <v>WT_sgAB_R2_sense</v>
      </c>
      <c r="C7" t="str">
        <f ca="1">OFFSET('3'!$A$2, 3 * (A7 - 1) + 2, 0)</f>
        <v>WT_sgAB_R2_cmv</v>
      </c>
      <c r="D7" t="str">
        <f t="shared" ref="D7" ca="1" si="3">_xlfn.CONCAT(B6, "_", "cmv")</f>
        <v>WT_sgAB_R2_sense_cmv</v>
      </c>
      <c r="E7" t="s">
        <v>110</v>
      </c>
      <c r="F7" t="str">
        <f ca="1">_xlfn.CONCAT("python 2_graph_processing/make_main_data_combined.py", " -i ", dirs!$A$4, "/", B7, " ", dirs!$A$4, "/", C7, " ", " -o ", dirs!$A$4, "/", D7, " --subst_type ", E7)</f>
        <v>python 2_graph_processing/make_main_data_combined.py -i libraries_4/WT_sgAB_R2_sense libraries_4/WT_sgAB_R2_cmv  -o libraries_4/WT_sgAB_R2_sense_cmv --subst_type without</v>
      </c>
    </row>
    <row r="8" spans="1:6" x14ac:dyDescent="0.25">
      <c r="A8" s="1">
        <v>4</v>
      </c>
      <c r="B8" t="str">
        <f ca="1">OFFSET('3'!$A$2, 3 * (A8 - 1), 0)</f>
        <v>KO_sgAB_R2_sense</v>
      </c>
      <c r="C8" t="str">
        <f ca="1">OFFSET('3'!$A$2, 3 * (A8 - 1) + 1, 0)</f>
        <v>KO_sgAB_R2_branch</v>
      </c>
      <c r="D8" t="str">
        <f t="shared" ref="D8" ca="1" si="4">_xlfn.CONCAT(B8, "_", "branch")</f>
        <v>KO_sgAB_R2_sense_branch</v>
      </c>
      <c r="E8" t="s">
        <v>110</v>
      </c>
      <c r="F8" t="str">
        <f ca="1">_xlfn.CONCAT("python 2_graph_processing/make_main_data_combined.py", " -i ", dirs!$A$4, "/", B8, " ", dirs!$A$4, "/", C8, " ", " -o ", dirs!$A$4, "/", D8, " --subst_type ", E8)</f>
        <v>python 2_graph_processing/make_main_data_combined.py -i libraries_4/KO_sgAB_R2_sense libraries_4/KO_sgAB_R2_branch  -o libraries_4/KO_sgAB_R2_sense_branch --subst_type without</v>
      </c>
    </row>
    <row r="9" spans="1:6" x14ac:dyDescent="0.25">
      <c r="A9" s="1">
        <v>4</v>
      </c>
      <c r="B9" t="str">
        <f ca="1">OFFSET('3'!$A$2, 3 * (A9 - 1), 0)</f>
        <v>KO_sgAB_R2_sense</v>
      </c>
      <c r="C9" t="str">
        <f ca="1">OFFSET('3'!$A$2, 3 * (A9 - 1) + 2, 0)</f>
        <v>KO_sgAB_R2_cmv</v>
      </c>
      <c r="D9" t="str">
        <f t="shared" ref="D9" ca="1" si="5">_xlfn.CONCAT(B8, "_", "cmv")</f>
        <v>KO_sgAB_R2_sense_cmv</v>
      </c>
      <c r="E9" t="s">
        <v>110</v>
      </c>
      <c r="F9" t="str">
        <f ca="1">_xlfn.CONCAT("python 2_graph_processing/make_main_data_combined.py", " -i ", dirs!$A$4, "/", B9, " ", dirs!$A$4, "/", C9, " ", " -o ", dirs!$A$4, "/", D9, " --subst_type ", E9)</f>
        <v>python 2_graph_processing/make_main_data_combined.py -i libraries_4/KO_sgAB_R2_sense libraries_4/KO_sgAB_R2_cmv  -o libraries_4/KO_sgAB_R2_sense_cmv --subst_type without</v>
      </c>
    </row>
    <row r="10" spans="1:6" x14ac:dyDescent="0.25">
      <c r="A10" s="1">
        <v>5</v>
      </c>
      <c r="B10" t="str">
        <f ca="1">OFFSET('3'!$A$2, 3 * (A10 - 1), 0)</f>
        <v>WT_sgA_R1_sense</v>
      </c>
      <c r="C10" t="str">
        <f ca="1">OFFSET('3'!$A$2, 3 * (A10 - 1) + 1, 0)</f>
        <v>WT_sgA_R1_branch</v>
      </c>
      <c r="D10" t="str">
        <f t="shared" ref="D10" ca="1" si="6">_xlfn.CONCAT(B10, "_", "branch")</f>
        <v>WT_sgA_R1_sense_branch</v>
      </c>
      <c r="E10" t="s">
        <v>110</v>
      </c>
      <c r="F10" t="str">
        <f ca="1">_xlfn.CONCAT("python 2_graph_processing/make_main_data_combined.py", " -i ", dirs!$A$4, "/", B10, " ", dirs!$A$4, "/", C10, " ", " -o ", dirs!$A$4, "/", D10, " --subst_type ", E10)</f>
        <v>python 2_graph_processing/make_main_data_combined.py -i libraries_4/WT_sgA_R1_sense libraries_4/WT_sgA_R1_branch  -o libraries_4/WT_sgA_R1_sense_branch --subst_type without</v>
      </c>
    </row>
    <row r="11" spans="1:6" x14ac:dyDescent="0.25">
      <c r="A11" s="1">
        <v>5</v>
      </c>
      <c r="B11" t="str">
        <f ca="1">OFFSET('3'!$A$2, 3 * (A11 - 1), 0)</f>
        <v>WT_sgA_R1_sense</v>
      </c>
      <c r="C11" t="str">
        <f ca="1">OFFSET('3'!$A$2, 3 * (A11 - 1) + 2, 0)</f>
        <v>WT_sgA_R1_cmv</v>
      </c>
      <c r="D11" t="str">
        <f t="shared" ref="D11" ca="1" si="7">_xlfn.CONCAT(B10, "_", "cmv")</f>
        <v>WT_sgA_R1_sense_cmv</v>
      </c>
      <c r="E11" t="s">
        <v>110</v>
      </c>
      <c r="F11" t="str">
        <f ca="1">_xlfn.CONCAT("python 2_graph_processing/make_main_data_combined.py", " -i ", dirs!$A$4, "/", B11, " ", dirs!$A$4, "/", C11, " ", " -o ", dirs!$A$4, "/", D11, " --subst_type ", E11)</f>
        <v>python 2_graph_processing/make_main_data_combined.py -i libraries_4/WT_sgA_R1_sense libraries_4/WT_sgA_R1_cmv  -o libraries_4/WT_sgA_R1_sense_cmv --subst_type without</v>
      </c>
    </row>
    <row r="12" spans="1:6" x14ac:dyDescent="0.25">
      <c r="A12" s="1">
        <v>6</v>
      </c>
      <c r="B12" t="str">
        <f ca="1">OFFSET('3'!$A$2, 3 * (A12 - 1), 0)</f>
        <v>WT_sgB_R2_sense</v>
      </c>
      <c r="C12" t="str">
        <f ca="1">OFFSET('3'!$A$2, 3 * (A12 - 1) + 1, 0)</f>
        <v>WT_sgB_R2_branch</v>
      </c>
      <c r="D12" t="str">
        <f t="shared" ref="D12" ca="1" si="8">_xlfn.CONCAT(B12, "_", "branch")</f>
        <v>WT_sgB_R2_sense_branch</v>
      </c>
      <c r="E12" t="s">
        <v>110</v>
      </c>
      <c r="F12" t="str">
        <f ca="1">_xlfn.CONCAT("python 2_graph_processing/make_main_data_combined.py", " -i ", dirs!$A$4, "/", B12, " ", dirs!$A$4, "/", C12, " ", " -o ", dirs!$A$4, "/", D12, " --subst_type ", E12)</f>
        <v>python 2_graph_processing/make_main_data_combined.py -i libraries_4/WT_sgB_R2_sense libraries_4/WT_sgB_R2_branch  -o libraries_4/WT_sgB_R2_sense_branch --subst_type without</v>
      </c>
    </row>
    <row r="13" spans="1:6" x14ac:dyDescent="0.25">
      <c r="A13" s="1">
        <v>6</v>
      </c>
      <c r="B13" t="str">
        <f ca="1">OFFSET('3'!$A$2, 3 * (A13 - 1), 0)</f>
        <v>WT_sgB_R2_sense</v>
      </c>
      <c r="C13" t="str">
        <f ca="1">OFFSET('3'!$A$2, 3 * (A13 - 1) + 2, 0)</f>
        <v>WT_sgB_R2_cmv</v>
      </c>
      <c r="D13" t="str">
        <f t="shared" ref="D13" ca="1" si="9">_xlfn.CONCAT(B12, "_", "cmv")</f>
        <v>WT_sgB_R2_sense_cmv</v>
      </c>
      <c r="E13" t="s">
        <v>110</v>
      </c>
      <c r="F13" t="str">
        <f ca="1">_xlfn.CONCAT("python 2_graph_processing/make_main_data_combined.py", " -i ", dirs!$A$4, "/", B13, " ", dirs!$A$4, "/", C13, " ", " -o ", dirs!$A$4, "/", D13, " --subst_type ", E13)</f>
        <v>python 2_graph_processing/make_main_data_combined.py -i libraries_4/WT_sgB_R2_sense libraries_4/WT_sgB_R2_cmv  -o libraries_4/WT_sgB_R2_sense_cmv --subst_type without</v>
      </c>
    </row>
    <row r="14" spans="1:6" x14ac:dyDescent="0.25">
      <c r="A14" s="1">
        <v>7</v>
      </c>
      <c r="B14" t="str">
        <f ca="1">OFFSET('3'!$A$2, 3 * (A14 - 1), 0)</f>
        <v>KO_sgA_R1_sense</v>
      </c>
      <c r="C14" t="str">
        <f ca="1">OFFSET('3'!$A$2, 3 * (A14 - 1) + 1, 0)</f>
        <v>KO_sgA_R1_branch</v>
      </c>
      <c r="D14" t="str">
        <f t="shared" ref="D14" ca="1" si="10">_xlfn.CONCAT(B14, "_", "branch")</f>
        <v>KO_sgA_R1_sense_branch</v>
      </c>
      <c r="E14" t="s">
        <v>110</v>
      </c>
      <c r="F14" t="str">
        <f ca="1">_xlfn.CONCAT("python 2_graph_processing/make_main_data_combined.py", " -i ", dirs!$A$4, "/", B14, " ", dirs!$A$4, "/", C14, " ", " -o ", dirs!$A$4, "/", D14, " --subst_type ", E14)</f>
        <v>python 2_graph_processing/make_main_data_combined.py -i libraries_4/KO_sgA_R1_sense libraries_4/KO_sgA_R1_branch  -o libraries_4/KO_sgA_R1_sense_branch --subst_type without</v>
      </c>
    </row>
    <row r="15" spans="1:6" x14ac:dyDescent="0.25">
      <c r="A15" s="1">
        <v>7</v>
      </c>
      <c r="B15" t="str">
        <f ca="1">OFFSET('3'!$A$2, 3 * (A15 - 1), 0)</f>
        <v>KO_sgA_R1_sense</v>
      </c>
      <c r="C15" t="str">
        <f ca="1">OFFSET('3'!$A$2, 3 * (A15 - 1) + 2, 0)</f>
        <v>KO_sgA_R1_cmv</v>
      </c>
      <c r="D15" t="str">
        <f t="shared" ref="D15" ca="1" si="11">_xlfn.CONCAT(B14, "_", "cmv")</f>
        <v>KO_sgA_R1_sense_cmv</v>
      </c>
      <c r="E15" t="s">
        <v>110</v>
      </c>
      <c r="F15" t="str">
        <f ca="1">_xlfn.CONCAT("python 2_graph_processing/make_main_data_combined.py", " -i ", dirs!$A$4, "/", B15, " ", dirs!$A$4, "/", C15, " ", " -o ", dirs!$A$4, "/", D15, " --subst_type ", E15)</f>
        <v>python 2_graph_processing/make_main_data_combined.py -i libraries_4/KO_sgA_R1_sense libraries_4/KO_sgA_R1_cmv  -o libraries_4/KO_sgA_R1_sense_cmv --subst_type without</v>
      </c>
    </row>
    <row r="16" spans="1:6" x14ac:dyDescent="0.25">
      <c r="A16" s="1">
        <v>8</v>
      </c>
      <c r="B16" t="str">
        <f ca="1">OFFSET('3'!$A$2, 3 * (A16 - 1), 0)</f>
        <v>KO_sgB_R2_sense</v>
      </c>
      <c r="C16" t="str">
        <f ca="1">OFFSET('3'!$A$2, 3 * (A16 - 1) + 1, 0)</f>
        <v>KO_sgB_R2_branch</v>
      </c>
      <c r="D16" t="str">
        <f t="shared" ref="D16" ca="1" si="12">_xlfn.CONCAT(B16, "_", "branch")</f>
        <v>KO_sgB_R2_sense_branch</v>
      </c>
      <c r="E16" t="s">
        <v>110</v>
      </c>
      <c r="F16" t="str">
        <f ca="1">_xlfn.CONCAT("python 2_graph_processing/make_main_data_combined.py", " -i ", dirs!$A$4, "/", B16, " ", dirs!$A$4, "/", C16, " ", " -o ", dirs!$A$4, "/", D16, " --subst_type ", E16)</f>
        <v>python 2_graph_processing/make_main_data_combined.py -i libraries_4/KO_sgB_R2_sense libraries_4/KO_sgB_R2_branch  -o libraries_4/KO_sgB_R2_sense_branch --subst_type without</v>
      </c>
    </row>
    <row r="17" spans="1:6" x14ac:dyDescent="0.25">
      <c r="A17" s="1">
        <v>8</v>
      </c>
      <c r="B17" t="str">
        <f ca="1">OFFSET('3'!$A$2, 3 * (A17 - 1), 0)</f>
        <v>KO_sgB_R2_sense</v>
      </c>
      <c r="C17" t="str">
        <f ca="1">OFFSET('3'!$A$2, 3 * (A17 - 1) + 2, 0)</f>
        <v>KO_sgB_R2_cmv</v>
      </c>
      <c r="D17" t="str">
        <f t="shared" ref="D17" ca="1" si="13">_xlfn.CONCAT(B16, "_", "cmv")</f>
        <v>KO_sgB_R2_sense_cmv</v>
      </c>
      <c r="E17" t="s">
        <v>110</v>
      </c>
      <c r="F17" t="str">
        <f ca="1">_xlfn.CONCAT("python 2_graph_processing/make_main_data_combined.py", " -i ", dirs!$A$4, "/", B17, " ", dirs!$A$4, "/", C17, " ", " -o ", dirs!$A$4, "/", D17, " --subst_type ", E17)</f>
        <v>python 2_graph_processing/make_main_data_combined.py -i libraries_4/KO_sgB_R2_sense libraries_4/KO_sgB_R2_cmv  -o libraries_4/KO_sgB_R2_sense_cmv --subst_type without</v>
      </c>
    </row>
    <row r="18" spans="1:6" x14ac:dyDescent="0.25">
      <c r="A18" s="1">
        <v>9</v>
      </c>
      <c r="B18" t="str">
        <f ca="1">OFFSET('3'!$A$2, 3 * (A18 - 1), 0)</f>
        <v>WT_sgCD_R1_antisense</v>
      </c>
      <c r="C18" t="str">
        <f ca="1">OFFSET('3'!$A$2, 3 * (A18 - 1) + 1, 0)</f>
        <v>WT_sgCD_R1_splicing</v>
      </c>
      <c r="D18" t="str">
        <f ca="1">_xlfn.CONCAT(B17, "_", "splicing")</f>
        <v>KO_sgB_R2_sense_splicing</v>
      </c>
      <c r="E18" t="s">
        <v>110</v>
      </c>
      <c r="F18" t="str">
        <f ca="1">_xlfn.CONCAT("python 2_graph_processing/make_main_data_combined.py", " -i ", dirs!$A$4, "/", B18, " ", dirs!$A$4, "/", C18, " ", " -o ", dirs!$A$4, "/", D18, " --subst_type ", E18)</f>
        <v>python 2_graph_processing/make_main_data_combined.py -i libraries_4/WT_sgCD_R1_antisense libraries_4/WT_sgCD_R1_splicing  -o libraries_4/KO_sgB_R2_sense_splicing --subst_type without</v>
      </c>
    </row>
    <row r="19" spans="1:6" x14ac:dyDescent="0.25">
      <c r="A19" s="1">
        <v>9</v>
      </c>
      <c r="B19" t="str">
        <f ca="1">OFFSET('3'!$A$2, 3 * (A19 - 1), 0)</f>
        <v>WT_sgCD_R1_antisense</v>
      </c>
      <c r="C19" t="str">
        <f ca="1">OFFSET('3'!$A$2, 3 * (A19 - 1) + 1, 0)</f>
        <v>WT_sgCD_R1_splicing</v>
      </c>
      <c r="D19" t="str">
        <f ca="1">_xlfn.CONCAT(B18, "_", "splicing")</f>
        <v>WT_sgCD_R1_antisense_splicing</v>
      </c>
      <c r="E19" t="s">
        <v>110</v>
      </c>
      <c r="F19" t="str">
        <f ca="1">_xlfn.CONCAT("python 2_graph_processing/make_main_data_combined.py", " -i ", dirs!$A$4, "/", B19, " ", dirs!$A$4, "/", C19, " ", " -o ", dirs!$A$4, "/", D19, " --subst_type ", E19)</f>
        <v>python 2_graph_processing/make_main_data_combined.py -i libraries_4/WT_sgCD_R1_antisense libraries_4/WT_sgCD_R1_splicing  -o libraries_4/WT_sgCD_R1_antisense_splicing --subst_type without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Channagiri</dc:creator>
  <cp:lastModifiedBy>Tejasvi Channagiri</cp:lastModifiedBy>
  <dcterms:created xsi:type="dcterms:W3CDTF">2022-06-04T14:50:12Z</dcterms:created>
  <dcterms:modified xsi:type="dcterms:W3CDTF">2022-06-06T23:18:40Z</dcterms:modified>
</cp:coreProperties>
</file>