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7D0C665C-CA95-46E5-ADC1-419AEDC8F03A}" xr6:coauthVersionLast="47" xr6:coauthVersionMax="47" xr10:uidLastSave="{00000000-0000-0000-0000-000000000000}"/>
  <bookViews>
    <workbookView xWindow="-120" yWindow="-120" windowWidth="24240" windowHeight="13020" activeTab="2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3" l="1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O25" i="13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P8" i="13" l="1"/>
  <c r="P34" i="13"/>
  <c r="P16" i="13"/>
  <c r="P33" i="13"/>
  <c r="P12" i="13"/>
  <c r="P38" i="13"/>
  <c r="P41" i="13"/>
  <c r="P11" i="13"/>
  <c r="P31" i="13"/>
  <c r="P20" i="13"/>
  <c r="P40" i="13"/>
  <c r="I63" i="13" s="1"/>
  <c r="P10" i="13"/>
  <c r="P30" i="13"/>
  <c r="P42" i="13"/>
  <c r="I64" i="13" s="1"/>
  <c r="H64" i="13"/>
  <c r="P4" i="13"/>
  <c r="P23" i="13"/>
  <c r="P28" i="13"/>
  <c r="P22" i="13"/>
  <c r="P37" i="13"/>
  <c r="P7" i="13"/>
  <c r="P36" i="13"/>
  <c r="P6" i="13"/>
  <c r="I47" i="13" s="1"/>
  <c r="P26" i="13"/>
  <c r="P15" i="13"/>
  <c r="I53" i="13" s="1"/>
  <c r="P19" i="13"/>
  <c r="P35" i="13"/>
  <c r="P24" i="13"/>
  <c r="I60" i="13" s="1"/>
  <c r="P32" i="13"/>
  <c r="P14" i="13"/>
  <c r="P29" i="13"/>
  <c r="P9" i="13"/>
  <c r="I49" i="13" s="1"/>
  <c r="H63" i="13"/>
  <c r="I51" i="13"/>
  <c r="I52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I59" i="13" l="1"/>
  <c r="P39" i="13"/>
  <c r="P3" i="13"/>
  <c r="I45" i="13" s="1"/>
  <c r="P21" i="13"/>
  <c r="I57" i="13" s="1"/>
  <c r="I54" i="13"/>
  <c r="P27" i="13"/>
  <c r="I50" i="13"/>
  <c r="I48" i="13"/>
  <c r="H8" i="14"/>
  <c r="M29" i="13" s="1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D22" i="5"/>
  <c r="B41" i="13"/>
  <c r="B37" i="13"/>
  <c r="B3" i="13"/>
  <c r="B17" i="13"/>
  <c r="B13" i="13"/>
  <c r="B23" i="13"/>
  <c r="B25" i="13"/>
  <c r="D21" i="5"/>
  <c r="B39" i="13"/>
  <c r="B5" i="13"/>
  <c r="B31" i="13"/>
  <c r="B35" i="13"/>
  <c r="F22" i="5"/>
  <c r="F21" i="5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I46" i="13" l="1"/>
  <c r="I58" i="13"/>
  <c r="M27" i="13"/>
  <c r="R27" i="13" s="1"/>
  <c r="R24" i="13"/>
  <c r="R29" i="13"/>
  <c r="R4" i="13"/>
  <c r="A58" i="11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6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<sst xmlns="http://schemas.openxmlformats.org/spreadsheetml/2006/main" count="1537" uniqueCount="187">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</sst>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3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2"/>
    <tableColumn id="2" xr3:uid="{B00239B6-16E0-4472-B8C9-F25D625D21DD}" name="ref" dataDxfId="171">
      <calculatedColumnFormula>OFFSET(table_1[ref], table_2_2[[#This Row],[index]] +  var_2_nodsb_offset - 1, 0, 1, 1)</calculatedColumnFormula>
    </tableColumn>
    <tableColumn id="3" xr3:uid="{47FE94A7-C208-4138-B063-127D4AE215A0}" name="control" dataDxfId="170">
      <calculatedColumnFormula>OFFSET(table_1[control], table_2_2[[#This Row],[index]] +  var_2_nodsb_offset - 1, 0, 1, 1)</calculatedColumnFormula>
    </tableColumn>
    <tableColumn id="4" xr3:uid="{43B4F550-AB35-4206-AAAB-820BBA723DEA}" name="dsb_type" dataDxfId="169">
      <calculatedColumnFormula>OFFSET(table_1[dsb_type], table_2_2[[#This Row],[index]] +  var_2_nodsb_offset - 1, 0, 1, 1)</calculatedColumnFormula>
    </tableColumn>
    <tableColumn id="5" xr3:uid="{7233C674-8249-48C9-814C-599A94DF6097}" name="dsb_pos" dataDxfId="168">
      <calculatedColumnFormula>OFFSET(table_1[dsb_pos], table_2_2[[#This Row],[index]] +  var_2_nodsb_offset - 1, 0, 1, 1)</calculatedColumnFormula>
    </tableColumn>
    <tableColumn id="6" xr3:uid="{8FD419DF-3888-4BC8-ACF7-F31E7AB24754}" name="cell" dataDxfId="167">
      <calculatedColumnFormula>OFFSET(table_1[cell], table_2_2[[#This Row],[index]] +  var_2_nodsb_offset - 1, 0, 1, 1)</calculatedColumnFormula>
    </tableColumn>
    <tableColumn id="7" xr3:uid="{612FF909-1004-49E1-BC8F-F65A8C97EEFC}" name="strand" dataDxfId="166">
      <calculatedColumnFormula>OFFSET(table_1[strand], table_2_2[[#This Row],[index]] +  var_2_nodsb_offset - 1, 0, 1, 1)</calculatedColumnFormula>
    </tableColumn>
    <tableColumn id="8" xr3:uid="{C57AB4D7-F308-46D6-8F19-069619F8CF1B}" name="treatment" dataDxfId="165">
      <calculatedColumnFormula>OFFSET(table_1[treatment], table_2_2[[#This Row],[index]] +  var_2_nodsb_offset - 1, 0, 1, 1)</calculatedColumnFormula>
    </tableColumn>
    <tableColumn id="9" xr3:uid="{27DAC4C9-BDB2-4621-A4F1-0094D063284E}" name="hguide" dataDxfId="164">
      <calculatedColumnFormula>OFFSET(table_1[hguide], table_2_2[[#This Row],[index]] +  var_2_nodsb_offset - 1, 0, 1, 1)</calculatedColumnFormula>
    </tableColumn>
    <tableColumn id="10" xr3:uid="{E0E9E8C1-4E85-4EFB-8220-84140FBAAF8E}" name="output_dir" dataDxfId="163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2">
      <calculatedColumnFormula>OFFSET(table_1[file_out], table_2_2[[#This Row],[index]] +  var_2_nodsb_offset - 1, 0, 1, 1)</calculatedColumnFormula>
    </tableColumn>
    <tableColumn id="12" xr3:uid="{BB84920E-3487-4670-93ED-5671EACD3061}" name="total_reads" dataDxfId="161">
      <calculatedColumnFormula>OFFSET(table_1[total_reads], table_2_2[[#This Row],[index]] +  var_2_nodsb_offset - 1, 0, 1, 1)</calculatedColumnFormula>
    </tableColumn>
    <tableColumn id="13" xr3:uid="{0CE6DAF6-0C4C-4EC5-8FE5-9B3840A02412}" name="command" dataDxfId="16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9">
  <autoFilter ref="A1:N41" xr:uid="{5C7BFDB7-8825-4FA5-A5E3-550303D41F99}"/>
  <tableColumns count="14">
    <tableColumn id="25" xr3:uid="{93D2F09B-24D5-4FE1-BF34-C037E361889F}" name="index" dataDxfId="158"/>
    <tableColumn id="1" xr3:uid="{2F28DC66-449D-4F81-AA63-8F24B25F33D1}" name="dir" dataDxfId="157">
      <calculatedColumnFormula>OFFSET(table_2_1[output_dir], table_3_1[[#This Row],[index]] - 1, 0, 1, 1)</calculatedColumnFormula>
    </tableColumn>
    <tableColumn id="13" xr3:uid="{3DF6F698-1F9A-4B05-A310-657CCFCE9F66}" name="control" dataDxfId="156">
      <calculatedColumnFormula>OFFSET(table_2_1[control], table_3_1[[#This Row],[index]] - 1, 0, 1, 1)</calculatedColumnFormula>
    </tableColumn>
    <tableColumn id="2" xr3:uid="{362C2395-52F7-4A62-B7BA-2DD97ED5E6FB}" name="ref" dataDxfId="155">
      <calculatedColumnFormula>OFFSET(table_2_1[ref], table_3_1[[#This Row],[index]] - 1, 0, 1, 1)</calculatedColumnFormula>
    </tableColumn>
    <tableColumn id="3" xr3:uid="{5F0895D9-2EF2-4524-8BC7-15A33FE68636}" name="dsb_pos" dataDxfId="154">
      <calculatedColumnFormula>OFFSET(table_2_1[dsb_pos], table_3_1[[#This Row],[index]] - 1, 0, 1, 1)</calculatedColumnFormula>
    </tableColumn>
    <tableColumn id="4" xr3:uid="{C6D28829-46E6-4D97-8EA4-0AD12EF6CF10}" name="dsb_type" dataDxfId="153">
      <calculatedColumnFormula>OFFSET(table_2_1[dsb_type], table_3_1[[#This Row],[index]] - 1, 0, 1, 1)</calculatedColumnFormula>
    </tableColumn>
    <tableColumn id="12" xr3:uid="{E8B2E211-C273-4602-86F0-60EA4259B7A4}" name="dsb_type_command" dataDxfId="152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1">
      <calculatedColumnFormula>OFFSET(table_2_1[strand], table_3_1[[#This Row],[index]] - 1, 0, 1, 1)</calculatedColumnFormula>
    </tableColumn>
    <tableColumn id="6" xr3:uid="{3366AC40-6578-4797-B607-19265E7DBF5C}" name="hguide" dataDxfId="150">
      <calculatedColumnFormula>MID(OFFSET(table_2_1[hguide], table_3_1[[#This Row],[index]] - 1, 0, 1, 1), 3, 100)</calculatedColumnFormula>
    </tableColumn>
    <tableColumn id="7" xr3:uid="{554F4E79-98DE-474B-A5C8-D4B536772E95}" name="cell" dataDxfId="149">
      <calculatedColumnFormula>OFFSET(table_2_1[cell], table_3_1[[#This Row],[index]] - 1, 0, 1, 1)</calculatedColumnFormula>
    </tableColumn>
    <tableColumn id="8" xr3:uid="{32FC5061-DD85-4234-9ED8-FEAF6D9E3BC0}" name="treatment" dataDxfId="148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6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5">
  <autoFilter ref="A43:N55" xr:uid="{D5160C95-D2BA-47CB-B22B-E91EC7D3F498}"/>
  <tableColumns count="14">
    <tableColumn id="25" xr3:uid="{B2894846-EBB9-47DC-8DE1-7F1DA571A0B9}" name="index" dataDxfId="144"/>
    <tableColumn id="1" xr3:uid="{98269DFC-71F0-4066-B063-59597431C1C3}" name="dir" dataDxfId="143">
      <calculatedColumnFormula>OFFSET(table_2_2[output_dir], table_3_2[[#This Row],[index]] - 1, 0, 1, 1)</calculatedColumnFormula>
    </tableColumn>
    <tableColumn id="13" xr3:uid="{EB55B964-D8E2-4E0C-B7CF-07043E026664}" name="control" dataDxfId="142">
      <calculatedColumnFormula>OFFSET(table_2_2[control], table_3_2[[#This Row],[index]] - 1, 0, 1, 1)</calculatedColumnFormula>
    </tableColumn>
    <tableColumn id="2" xr3:uid="{7A83EC55-03CE-4608-92D6-6F1C53B539FE}" name="ref" dataDxfId="141">
      <calculatedColumnFormula>OFFSET(table_2_2[ref], table_3_2[[#This Row],[index]] - 1, 0, 1, 1)</calculatedColumnFormula>
    </tableColumn>
    <tableColumn id="3" xr3:uid="{13E984FC-9FD2-479F-AB4C-B74DDF5FD234}" name="dsb_pos" dataDxfId="140">
      <calculatedColumnFormula>OFFSET(table_2_2[dsb_pos], table_3_2[[#This Row],[index]] - 1, 0, 1, 1)</calculatedColumnFormula>
    </tableColumn>
    <tableColumn id="4" xr3:uid="{EF0F2447-2FA1-4517-A5CE-D8DDAAC8D3F2}" name="dsb_type" dataDxfId="139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7">
      <calculatedColumnFormula>OFFSET(table_2_2[strand], table_3_2[[#This Row],[index]] - 1, 0, 1, 1)</calculatedColumnFormula>
    </tableColumn>
    <tableColumn id="6" xr3:uid="{0ABF747E-328F-4A80-85AA-4AF871C860C1}" name="hguide" dataDxfId="136">
      <calculatedColumnFormula>MID(OFFSET(table_2_2[hguide], table_3_2[[#This Row],[index]] - 1, 0, 1, 1), 3, 100)</calculatedColumnFormula>
    </tableColumn>
    <tableColumn id="7" xr3:uid="{29D6C48B-05B8-42C6-88A9-0939BC454FE0}" name="cell" dataDxfId="135">
      <calculatedColumnFormula>OFFSET(table_2_2[cell], table_3_2[[#This Row],[index]] - 1, 0, 1, 1)</calculatedColumnFormula>
    </tableColumn>
    <tableColumn id="8" xr3:uid="{BD269EBE-94A9-4B57-B984-C7566AC259DE}" name="treatment" dataDxfId="134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3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2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1">
  <autoFilter ref="A1:K17" xr:uid="{3ADBC687-3D92-491E-B36B-6CC1BB3B3380}"/>
  <tableColumns count="11">
    <tableColumn id="1" xr3:uid="{B7EC223D-BA24-48F1-9EE3-DC56DEFDE4C2}" name="index" dataDxfId="130"/>
    <tableColumn id="7" xr3:uid="{D9F1ADDA-18A2-4F81-862D-6B0F786079FF}" name="control" dataDxfId="129">
      <calculatedColumnFormula>OFFSET(table_3_1[control], 3 * QUOTIENT(table_4_1[[#This Row],[index]] - 1, 2), 0, 1, 1)</calculatedColumnFormula>
    </tableColumn>
    <tableColumn id="8" xr3:uid="{0EA5A81F-6EA1-4256-9717-03273165F7BF}" name="treatment_1" dataDxfId="128">
      <calculatedColumnFormula>OFFSET(table_3_1[treatment], 3 * QUOTIENT(table_4_1[[#This Row],[index]] - 1, 2), 0, 1, 1)</calculatedColumnFormula>
    </tableColumn>
    <tableColumn id="2" xr3:uid="{5F6D005A-96D8-4801-93E2-101BAE551BA8}" name="dir_1" dataDxfId="127">
      <calculatedColumnFormula>OFFSET(table_3_1[dir], 3 * QUOTIENT(table_4_1[[#This Row],[index]] - 1, 2), 0, 1, 1)</calculatedColumnFormula>
    </tableColumn>
    <tableColumn id="9" xr3:uid="{C21D1AF7-7ABE-4181-AA2A-42227869A8DD}" name="treatment_2" dataDxfId="126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4">
      <calculatedColumnFormula>_xlfn.CONCAT(table_4_1[[#This Row],[treatment_1]], "_", table_4_1[[#This Row],[treatment_2]])</calculatedColumnFormula>
    </tableColumn>
    <tableColumn id="4" xr3:uid="{519A6397-7A3C-4009-B8B9-A71C0B3A591B}" name="dir_out" dataDxfId="123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2">
      <calculatedColumnFormula>subst_type</calculatedColumnFormula>
    </tableColumn>
    <tableColumn id="6" xr3:uid="{BC9117A0-CB6F-4D3C-A0E4-BF8395854D9A}" name="command_main_data_combined" dataDxfId="12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9">
  <autoFilter ref="A20:K22" xr:uid="{44E39C67-02E4-4910-8670-BA7FFCEEEAF8}"/>
  <tableColumns count="11">
    <tableColumn id="1" xr3:uid="{7F5A3A15-751D-407C-A035-61B2605E693F}" name="index" dataDxfId="118"/>
    <tableColumn id="7" xr3:uid="{45863AB0-FD32-49FE-B4BF-F8EE865F7604}" name="control" dataDxfId="117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6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5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4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3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2">
      <calculatedColumnFormula>_xlfn.CONCAT(table_4_2[[#This Row],[treatment_1]], "_", table_4_2[[#This Row],[treatment_2]])</calculatedColumnFormula>
    </tableColumn>
    <tableColumn id="4" xr3:uid="{AE1A14DC-D0C9-4818-B8CC-09A571E73BC2}" name="dir_out" dataDxfId="111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0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9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8">
  <autoFilter ref="A25:K33" xr:uid="{7D35E6FC-E7CD-464B-90E4-DB03DC258109}"/>
  <tableColumns count="11">
    <tableColumn id="1" xr3:uid="{33AF3495-7432-4F03-9832-525A370EADEC}" name="index" dataDxfId="107"/>
    <tableColumn id="7" xr3:uid="{3D66515C-5022-4D48-A834-4320DA4E73F6}" name="control" dataDxfId="106">
      <calculatedColumnFormula>OFFSET(table_3_2[control], 3 * QUOTIENT(table_4_3[[#This Row],[index]] - 1, 2), 0, 1, 1)</calculatedColumnFormula>
    </tableColumn>
    <tableColumn id="8" xr3:uid="{294B17A9-F0F9-42CA-8342-55C00648E3A5}" name="treatment_1" dataDxfId="105">
      <calculatedColumnFormula>OFFSET(table_3_2[treatment], 3 * QUOTIENT(table_4_3[[#This Row],[index]] - 1, 2), 0, 1, 1)</calculatedColumnFormula>
    </tableColumn>
    <tableColumn id="2" xr3:uid="{E13C38CF-C105-4AB5-8602-7D32E688C737}" name="dir_1" dataDxfId="104">
      <calculatedColumnFormula>OFFSET(table_3_2[dir], 3 * QUOTIENT(table_4_3[[#This Row],[index]] - 1, 2), 0, 1, 1)</calculatedColumnFormula>
    </tableColumn>
    <tableColumn id="9" xr3:uid="{15B3CC7F-2A3C-4026-8417-A9DD21E4F004}" name="treatment_2" dataDxfId="103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2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1">
      <calculatedColumnFormula>_xlfn.CONCAT(table_4_3[[#This Row],[treatment_1]], "_", table_4_3[[#This Row],[treatment_2]])</calculatedColumnFormula>
    </tableColumn>
    <tableColumn id="4" xr3:uid="{77F1D6F0-DE95-4E63-9E7E-D3CA3CF85F37}" name="dir_out" dataDxfId="100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9">
      <calculatedColumnFormula>subst_type</calculatedColumnFormula>
    </tableColumn>
    <tableColumn id="6" xr3:uid="{9434BF8B-81C5-43DF-BCB7-FA7146BF2FE8}" name="command_main_data_combined" dataDxfId="98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7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6">
  <autoFilter ref="A1:M41" xr:uid="{73BF8355-0AB0-4422-8F65-2A32E222946E}"/>
  <tableColumns count="13">
    <tableColumn id="25" xr3:uid="{43F57146-0E56-46F3-A0E3-717A41010F4A}" name="index" dataDxfId="95"/>
    <tableColumn id="1" xr3:uid="{B0B3F6B0-7577-49AC-B865-1E873B4DC53C}" name="dir" dataDxfId="94">
      <calculatedColumnFormula>table_3_1[[#This Row],[dir]]</calculatedColumnFormula>
    </tableColumn>
    <tableColumn id="13" xr3:uid="{D04F356F-9288-416D-ACDA-6BFE128B70D7}" name="control" dataDxfId="93">
      <calculatedColumnFormula>table_3_1[[#This Row],[control]]</calculatedColumnFormula>
    </tableColumn>
    <tableColumn id="2" xr3:uid="{9C168B22-F534-40D4-947C-918239C33FD9}" name="ref" dataDxfId="92">
      <calculatedColumnFormula>table_3_1[[#This Row],[ref]]</calculatedColumnFormula>
    </tableColumn>
    <tableColumn id="3" xr3:uid="{6F64477B-0C66-4251-9156-22307A6D70A0}" name="dsb_pos" dataDxfId="91">
      <calculatedColumnFormula>table_3_1[[#This Row],[dsb_pos]]</calculatedColumnFormula>
    </tableColumn>
    <tableColumn id="4" xr3:uid="{D037F4F2-543F-4D7D-AB36-0B253FD61B0D}" name="dsb_type" dataDxfId="90">
      <calculatedColumnFormula>table_3_1[[#This Row],[dsb_type]]</calculatedColumnFormula>
    </tableColumn>
    <tableColumn id="12" xr3:uid="{407AC5E6-13CB-409A-8E78-64B8CC121882}" name="dsb_type_command" dataDxfId="89">
      <calculatedColumnFormula>table_3_1[[#This Row],[dsb_type_command]]</calculatedColumnFormula>
    </tableColumn>
    <tableColumn id="5" xr3:uid="{1A24C844-2A10-4394-818F-0C25A569B414}" name="strand" dataDxfId="88">
      <calculatedColumnFormula>table_3_1[[#This Row],[strand]]</calculatedColumnFormula>
    </tableColumn>
    <tableColumn id="6" xr3:uid="{4F0A02F9-5555-489E-BA41-E3CBF81D1114}" name="hguide" dataDxfId="87">
      <calculatedColumnFormula>table_3_1[[#This Row],[hguide]]</calculatedColumnFormula>
    </tableColumn>
    <tableColumn id="7" xr3:uid="{FAE741F2-7C1B-41F2-8875-9F7A2EF40A54}" name="cell" dataDxfId="86">
      <calculatedColumnFormula>table_3_1[[#This Row],[cell]]</calculatedColumnFormula>
    </tableColumn>
    <tableColumn id="8" xr3:uid="{FE3ED128-2534-43D1-9244-11AB1FB57650}" name="treatment" dataDxfId="85">
      <calculatedColumnFormula>table_3_1[[#This Row],[treatment]]</calculatedColumnFormula>
    </tableColumn>
    <tableColumn id="9" xr3:uid="{65ACBC9C-0EC8-4074-B310-05F4B70BFAD5}" name="subst_type" dataDxfId="84">
      <calculatedColumnFormula>"with"</calculatedColumnFormula>
    </tableColumn>
    <tableColumn id="10" xr3:uid="{F80F6FB9-4F35-4819-8285-D77131C6EFCE}" name="command" dataDxfId="83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2">
      <calculatedColumnFormula>table_3_2[[#This Row],[dir]]</calculatedColumnFormula>
    </tableColumn>
    <tableColumn id="3" xr3:uid="{483E3D73-4059-4B65-84EC-5DC4E7008F35}" name="control" dataDxfId="81">
      <calculatedColumnFormula>table_3_2[[#This Row],[control]]</calculatedColumnFormula>
    </tableColumn>
    <tableColumn id="4" xr3:uid="{5859A8DB-4C52-4451-BBB6-C6BEBF497540}" name="ref" dataDxfId="80">
      <calculatedColumnFormula>table_3_2[[#This Row],[ref]]</calculatedColumnFormula>
    </tableColumn>
    <tableColumn id="5" xr3:uid="{06FC4099-C18C-436C-B1E6-9739B71C7F22}" name="dsb_pos" dataDxfId="79">
      <calculatedColumnFormula>table_3_2[[#This Row],[dsb_pos]]</calculatedColumnFormula>
    </tableColumn>
    <tableColumn id="6" xr3:uid="{8F043A8E-C5E7-4596-AE13-3E495C6DB33E}" name="dsb_type" dataDxfId="78">
      <calculatedColumnFormula>table_3_2[[#This Row],[dsb_type]]</calculatedColumnFormula>
    </tableColumn>
    <tableColumn id="7" xr3:uid="{E2DB136E-6FA9-4095-8B91-F094974333AF}" name="dsb_type_command" dataDxfId="77">
      <calculatedColumnFormula>table_3_2[[#This Row],[dsb_type_command]]</calculatedColumnFormula>
    </tableColumn>
    <tableColumn id="8" xr3:uid="{55CDC54E-3E43-4365-B1C9-5359F747A157}" name="strand" dataDxfId="76">
      <calculatedColumnFormula>table_3_2[[#This Row],[strand]]</calculatedColumnFormula>
    </tableColumn>
    <tableColumn id="9" xr3:uid="{056BD8A0-CC40-4C61-9F22-EE7382045F66}" name="hguide" dataDxfId="75">
      <calculatedColumnFormula>table_3_2[[#This Row],[hguide]]</calculatedColumnFormula>
    </tableColumn>
    <tableColumn id="10" xr3:uid="{489E156D-888A-4DDC-BB23-A4721D588249}" name="cell" dataDxfId="74">
      <calculatedColumnFormula>table_3_2[[#This Row],[cell]]</calculatedColumnFormula>
    </tableColumn>
    <tableColumn id="11" xr3:uid="{0F1B5F9E-B10D-4258-9052-90BCDC89F0B0}" name="treatment" dataDxfId="73">
      <calculatedColumnFormula>table_3_2[[#This Row],[treatment]]</calculatedColumnFormula>
    </tableColumn>
    <tableColumn id="12" xr3:uid="{A2723EF6-80E8-4D8D-A6DC-7556C1996222}" name="subst_type" dataDxfId="72">
      <calculatedColumnFormula>"with"</calculatedColumnFormula>
    </tableColumn>
    <tableColumn id="13" xr3:uid="{02531CCA-6CDE-42BA-80E3-31C0F97A3546}" name="command" dataDxfId="71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0">
  <autoFilter ref="A3:I4" xr:uid="{C8C4C06E-000E-41C5-BD07-871BB3291C48}"/>
  <tableColumns count="9">
    <tableColumn id="25" xr3:uid="{D7EEB429-5A34-4903-8247-E1BD5C0098AE}" name="index" dataDxfId="69"/>
    <tableColumn id="18" xr3:uid="{BACD6182-9E09-4A02-A171-8DFCB7543380}" name="dir" dataDxfId="68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7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6">
      <calculatedColumnFormula>OFFSET(table_3_1[control], 6 * (table_6_3[[#This Row],[index]] - 1), 0, 1, 1)</calculatedColumnFormula>
    </tableColumn>
    <tableColumn id="4" xr3:uid="{8E20D9FC-49B1-428A-AC5E-AEDADB1473AC}" name="dsb_type" dataDxfId="65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4">
      <calculatedColumnFormula>subst_type</calculatedColumnFormula>
    </tableColumn>
    <tableColumn id="19" xr3:uid="{E4089767-2E77-4296-9392-7BCD64E1E62D}" name="dir_out" dataDxfId="63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2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1">
  <autoFilter ref="A7:I9" xr:uid="{43CAA14F-D870-4D8C-8372-DFAF0C2B719D}"/>
  <tableColumns count="9">
    <tableColumn id="25" xr3:uid="{4FA5A2E4-C9F7-4673-98E1-BCCE618B100D}" name="index" dataDxfId="60"/>
    <tableColumn id="18" xr3:uid="{155653FE-38BD-4542-A5AE-2B40B0FD52C7}" name="dir" dataDxfId="59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8">
      <calculatedColumnFormula>IF(table_6_4[[#This Row],[hguide]]="A",NA(), IF(var_6_layout = "universal", "1 1 1 1 1 1", NA()))</calculatedColumnFormula>
    </tableColumn>
    <tableColumn id="13" xr3:uid="{9EA58FA8-5496-4600-905A-95909513339B}" name="control" dataDxfId="57">
      <calculatedColumnFormula>OFFSET(table_3_1[control], 6 * (table_6_4[[#This Row],[index]] - 1), 0, 1, 1)</calculatedColumnFormula>
    </tableColumn>
    <tableColumn id="4" xr3:uid="{46390A5F-98AD-4211-85B4-A4DD8E31C40C}" name="dsb_type" dataDxfId="56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5">
      <calculatedColumnFormula>subst_type</calculatedColumnFormula>
    </tableColumn>
    <tableColumn id="19" xr3:uid="{CFCDDB26-095C-4395-82E2-37B45B0CDEAD}" name="dir_out" dataDxfId="54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3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2" headerRowBorderDxfId="51" tableBorderDxfId="50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9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8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7">
      <calculatedColumnFormula>OFFSET(table_3_1[control], var_6_anti_offset + 4 * (table_6_5[[#This Row],[index]] - 1), 0, 1, 1)</calculatedColumnFormula>
    </tableColumn>
    <tableColumn id="5" xr3:uid="{FA9180EA-3AA0-451A-ACAC-78776C7CB75D}" name="dsb_type" dataDxfId="46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5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4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3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2">
  <autoFilter ref="A2:R42" xr:uid="{73BF8355-0AB0-4422-8F65-2A32E222946E}"/>
  <tableColumns count="18">
    <tableColumn id="25" xr3:uid="{C323C376-24D3-4404-9E0F-6E9361862271}" name="index" dataDxfId="41"/>
    <tableColumn id="1" xr3:uid="{AC070029-7A36-442E-A851-71CD7EB80F28}" name="dir" dataDxfId="40">
      <calculatedColumnFormula>OFFSET(table_3_1[[dir]:[dir]], table_7_1[[#This Row],[index]] - 1, 0, 1, 1)</calculatedColumnFormula>
    </tableColumn>
    <tableColumn id="13" xr3:uid="{6A4B6748-6DA2-44B2-95C1-9C2BF9C21AC6}" name="control" dataDxfId="39">
      <calculatedColumnFormula>OFFSET(table_3_1[[control]:[control]], table_7_1[[#This Row],[index]] - 1, 0, 1, 1)</calculatedColumnFormula>
    </tableColumn>
    <tableColumn id="2" xr3:uid="{46183BCF-754C-4289-9E28-8DB2FB5F3E2E}" name="ref" dataDxfId="38">
      <calculatedColumnFormula>OFFSET(table_3_1[[ref]:[ref]], table_7_1[[#This Row],[index]] - 1, 0, 1, 1)</calculatedColumnFormula>
    </tableColumn>
    <tableColumn id="3" xr3:uid="{01CE35D5-BD5A-4DBE-911A-523BA86E9558}" name="dsb_pos" dataDxfId="37">
      <calculatedColumnFormula>OFFSET(table_3_1[[dsb_pos]:[dsb_pos]], table_7_1[[#This Row],[index]] - 1, 0, 1, 1)</calculatedColumnFormula>
    </tableColumn>
    <tableColumn id="4" xr3:uid="{0171B01F-9599-42EC-9AD8-75EE9608FE15}" name="dsb_type" dataDxfId="36">
      <calculatedColumnFormula>OFFSET(table_3_1[[dsb_type]:[dsb_type]], table_7_1[[#This Row],[index]] - 1, 0, 1, 1)</calculatedColumnFormula>
    </tableColumn>
    <tableColumn id="12" xr3:uid="{2D9967F2-F905-4DDC-BC13-BE494C96FD78}" name="dsb_type_command" dataDxfId="35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4">
      <calculatedColumnFormula>OFFSET(table_3_1[[strand]:[strand]], table_7_1[[#This Row],[index]] - 1, 0, 1, 1)</calculatedColumnFormula>
    </tableColumn>
    <tableColumn id="6" xr3:uid="{647E20CB-AEBC-4627-AE45-391FD9784E21}" name="hguide" dataDxfId="33">
      <calculatedColumnFormula>OFFSET(table_3_1[[hguide]:[hguide]], table_7_1[[#This Row],[index]] - 1, 0, 1, 1)</calculatedColumnFormula>
    </tableColumn>
    <tableColumn id="7" xr3:uid="{EAED7BDD-3E55-428C-8CC0-D27D2F2EF394}" name="cell" dataDxfId="32">
      <calculatedColumnFormula>OFFSET(table_3_1[[cell]:[cell]], table_7_1[[#This Row],[index]] - 1, 0, 1, 1)</calculatedColumnFormula>
    </tableColumn>
    <tableColumn id="8" xr3:uid="{8D720D5E-95C1-4847-85D5-656085769184}" name="treatment" dataDxfId="31">
      <calculatedColumnFormula>OFFSET(table_3_1[[treatment]:[treatment]], table_7_1[[#This Row],[index]] - 1, 0, 1, 1)</calculatedColumnFormula>
    </tableColumn>
    <tableColumn id="9" xr3:uid="{D6F4320B-CD2D-4288-B9EC-64E8C7BA2DDE}" name="subst_type" dataDxfId="30">
      <calculatedColumnFormula>"without"</calculatedColumnFormula>
    </tableColumn>
    <tableColumn id="14" xr3:uid="{C107BDC5-6E3A-4EAC-9D60-3D3C790CFE24}" name="common_layout_dir" dataDxfId="29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8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27">
      <calculatedColumnFormula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calculatedColumnFormula>
    </tableColumn>
    <tableColumn id="17" xr3:uid="{891739FF-B093-4EE5-A0A2-20948C58CB96}" name="universal_layout_legend_pos_x" dataDxfId="26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25">
      <calculatedColumnFormula>_xlfn.CONCAT(graphs, "/", var_7_layout, "/individual/", var_7_ext)</calculatedColumnFormula>
    </tableColumn>
    <tableColumn id="10" xr3:uid="{927D810C-70D6-4266-8FCE-04D49787D147}" name="command" dataDxfId="24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3">
  <autoFilter ref="A44:K60" xr:uid="{E155FABF-AFCB-4399-AD96-6241BA80EFED}"/>
  <tableColumns count="11">
    <tableColumn id="1" xr3:uid="{B2B7DB73-4221-4AF0-A850-325F3752E3E0}" name="index" dataDxfId="22"/>
    <tableColumn id="4" xr3:uid="{7CBFD0EC-49AE-431E-A905-A56D19FE8F5B}" name="dir" dataDxfId="21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0">
      <calculatedColumnFormula>OFFSET(table_7_1[[strand]:[strand]], 3 * QUOTIENT(table_7_2[[#This Row],[index]] - 1, 2), 0, 1, 1)</calculatedColumnFormula>
    </tableColumn>
    <tableColumn id="5" xr3:uid="{E7E8C40B-8285-4EE4-A61D-1F147432D708}" name="hguide" dataDxfId="19">
      <calculatedColumnFormula>OFFSET(table_7_1[[hguide]:[hguide]], 3 * QUOTIENT(table_7_2[[#This Row],[index]] - 1, 2), 0, 1, 1)</calculatedColumnFormula>
    </tableColumn>
    <tableColumn id="7" xr3:uid="{64B9691C-2BDA-4EE7-B149-7349BFA40A22}" name="dsb_type" dataDxfId="18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17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16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5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14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13">
      <calculatedColumnFormula>_xlfn.CONCAT(graphs, "/", var_7_layout, "/combined/", var_7_ext)</calculatedColumnFormula>
    </tableColumn>
    <tableColumn id="6" xr3:uid="{FEA012AC-7DC4-4D11-9B59-A05887E08F6E}" name="command" dataDxfId="12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1">
  <autoFilter ref="A62:K64" xr:uid="{BE9A0328-D472-47BB-96EE-6A945E4CAD3B}"/>
  <tableColumns count="11">
    <tableColumn id="1" xr3:uid="{E718984E-FC22-4321-9162-791892D20032}" name="index" dataDxfId="10"/>
    <tableColumn id="4" xr3:uid="{A71ABC91-B291-4CD9-A2A1-F6CA41CEE59E}" name="dir" dataDxfId="9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8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7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6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5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4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3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2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1">
      <calculatedColumnFormula>_xlfn.CONCAT(graphs, "/", var_7_layout, "/combined/", var_7_ext)</calculatedColumnFormula>
    </tableColumn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topLeftCell="A7"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abSelected="1" topLeftCell="B157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179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topLeftCell="F1"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186</v>
      </c>
      <c r="Q2" s="1" t="s">
        <v>139</v>
      </c>
      <c r="R2" s="1" t="s">
        <v>169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 t="shared" ref="Q3:Q42" si="1"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 t="shared" si="1"/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22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 t="shared" si="1"/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22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 t="shared" si="1"/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22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 t="shared" si="1"/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22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 t="shared" si="1"/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22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 t="shared" si="1"/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 t="shared" si="1"/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 t="shared" si="1"/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 t="shared" si="1"/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 t="shared" si="1"/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 t="shared" si="1"/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 t="shared" si="1"/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 t="shared" si="1"/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 t="shared" si="1"/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 t="shared" si="1"/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 t="shared" si="1"/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 t="shared" si="1"/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 t="shared" si="1"/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 t="shared" si="1"/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 t="shared" si="1"/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 t="shared" si="1"/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 t="shared" si="1"/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 t="shared" si="1"/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 t="shared" si="1"/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 t="shared" si="1"/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 t="shared" si="1"/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 t="shared" si="1"/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 t="shared" si="1"/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 t="shared" si="1"/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 t="shared" si="1"/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 t="shared" si="1"/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 t="shared" si="1"/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 t="shared" si="1"/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 t="shared" si="1"/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 t="shared" si="1"/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 t="shared" si="1"/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 t="shared" si="1"/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 t="shared" si="1"/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 t="shared" si="1"/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186</v>
      </c>
      <c r="J44" s="1" t="s">
        <v>139</v>
      </c>
      <c r="K44" s="1" t="s">
        <v>169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22 </v>
      </c>
      <c r="I45" s="2">
        <f ca="1">OFFSET(table_7_1[[universal_layout_legend_pos_x]:[universal_layout_legend_pos_x]], 3 * QUOTIENT(table_7_2[[#This Row],[index]] - 1, 2), 0, 1, 1)</f>
        <v>12</v>
      </c>
      <c r="J45" s="2" t="str">
        <f t="shared" ref="J45:J60" si="2"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22 </v>
      </c>
      <c r="I46" s="2">
        <f ca="1">OFFSET(table_7_1[[universal_layout_legend_pos_x]:[universal_layout_legend_pos_x]], 3 * QUOTIENT(table_7_2[[#This Row],[index]] - 1, 2), 0, 1, 1)</f>
        <v>12</v>
      </c>
      <c r="J46" s="2" t="str">
        <f t="shared" si="2"/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libraries_4/WT_sgAB_R1_sense_cmv -o plots/graphs/universal/combined/png --layout_dir layouts/universal/2DSB_AB -ext png --layout universal --width 2400 --height 1800  --range_x -12 13 --range_y -22 22  --universal_layout_legend_pos_x 12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22 </v>
      </c>
      <c r="I47">
        <f ca="1">OFFSET(table_7_1[[universal_layout_legend_pos_x]:[universal_layout_legend_pos_x]], 3 * QUOTIENT(table_7_2[[#This Row],[index]] - 1, 2), 0, 1, 1)</f>
        <v>12</v>
      </c>
      <c r="J47" t="str">
        <f t="shared" si="2"/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22 </v>
      </c>
      <c r="I48">
        <f ca="1">OFFSET(table_7_1[[universal_layout_legend_pos_x]:[universal_layout_legend_pos_x]], 3 * QUOTIENT(table_7_2[[#This Row],[index]] - 1, 2), 0, 1, 1)</f>
        <v>12</v>
      </c>
      <c r="J48" t="str">
        <f t="shared" si="2"/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libraries_4/KO_sgAB_R1_sense_cmv -o plots/graphs/universal/combined/png --layout_dir layouts/universal/2DSB_AB -ext png --layout universal --width 2400 --height 1800  --range_x -12 13 --range_y -22 22  --universal_layout_legend_pos_x 12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22 </v>
      </c>
      <c r="I49">
        <f ca="1">OFFSET(table_7_1[[universal_layout_legend_pos_x]:[universal_layout_legend_pos_x]], 3 * QUOTIENT(table_7_2[[#This Row],[index]] - 1, 2), 0, 1, 1)</f>
        <v>12</v>
      </c>
      <c r="J49" t="str">
        <f t="shared" si="2"/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22 </v>
      </c>
      <c r="I50">
        <f ca="1">OFFSET(table_7_1[[universal_layout_legend_pos_x]:[universal_layout_legend_pos_x]], 3 * QUOTIENT(table_7_2[[#This Row],[index]] - 1, 2), 0, 1, 1)</f>
        <v>12</v>
      </c>
      <c r="J50" t="str">
        <f t="shared" si="2"/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22 </v>
      </c>
      <c r="I51">
        <f ca="1">OFFSET(table_7_1[[universal_layout_legend_pos_x]:[universal_layout_legend_pos_x]], 3 * QUOTIENT(table_7_2[[#This Row],[index]] - 1, 2), 0, 1, 1)</f>
        <v>12</v>
      </c>
      <c r="J51" t="str">
        <f t="shared" si="2"/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22 </v>
      </c>
      <c r="I52">
        <f ca="1">OFFSET(table_7_1[[universal_layout_legend_pos_x]:[universal_layout_legend_pos_x]], 3 * QUOTIENT(table_7_2[[#This Row],[index]] - 1, 2), 0, 1, 1)</f>
        <v>12</v>
      </c>
      <c r="J52" t="str">
        <f t="shared" si="2"/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 t="shared" si="2"/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 t="shared" si="2"/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libraries_4/WT_sgA_R1_sense_cmv -o plots/graphs/universal/combined/png --layout_dir layouts/universal/1DSB_A -ext png --layout universal --width 2400 --height 1800  --range_x -12 13 --range_y -22 20  --universal_layout_legend_pos_x 12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 t="shared" si="2"/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 t="shared" si="2"/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libraries_4/KO_sgA_R1_sense_cmv -o plots/graphs/universal/combined/png --layout_dir layouts/universal/1DSB_A -ext png --layout universal --width 2400 --height 1800  --range_x -12 13 --range_y -22 20  --universal_layout_legend_pos_x 12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16 </v>
      </c>
      <c r="I57">
        <f ca="1">OFFSET(table_7_1[[universal_layout_legend_pos_x]:[universal_layout_legend_pos_x]], 3 * QUOTIENT(table_7_2[[#This Row],[index]] - 1, 2), 0, 1, 1)</f>
        <v>12</v>
      </c>
      <c r="J57" t="str">
        <f t="shared" si="2"/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16 </v>
      </c>
      <c r="I58">
        <f ca="1">OFFSET(table_7_1[[universal_layout_legend_pos_x]:[universal_layout_legend_pos_x]], 3 * QUOTIENT(table_7_2[[#This Row],[index]] - 1, 2), 0, 1, 1)</f>
        <v>12</v>
      </c>
      <c r="J58" t="str">
        <f t="shared" si="2"/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16 </v>
      </c>
      <c r="I59">
        <f ca="1">OFFSET(table_7_1[[universal_layout_legend_pos_x]:[universal_layout_legend_pos_x]], 3 * QUOTIENT(table_7_2[[#This Row],[index]] - 1, 2), 0, 1, 1)</f>
        <v>12</v>
      </c>
      <c r="J59" t="str">
        <f t="shared" si="2"/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16 </v>
      </c>
      <c r="I60">
        <f ca="1">OFFSET(table_7_1[[universal_layout_legend_pos_x]:[universal_layout_legend_pos_x]], 3 * QUOTIENT(table_7_2[[#This Row],[index]] - 1, 2), 0, 1, 1)</f>
        <v>12</v>
      </c>
      <c r="J60" t="str">
        <f t="shared" si="2"/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186</v>
      </c>
      <c r="J62" s="1" t="s">
        <v>139</v>
      </c>
      <c r="K62" s="1" t="s">
        <v>169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25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25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  <row r="66" spans="1:1" x14ac:dyDescent="0.25">
      <c r="A66" s="1" t="s">
        <v>179</v>
      </c>
    </row>
    <row r="67" spans="1:1" x14ac:dyDescent="0.25">
      <c r="A67" t="str">
        <f ca="1">_xlfn.TEXTJOIN(CHAR(10), TRUE, R3:R26,R39:R42, table_7_2[command], table_7_3[command])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
python 2_graph_processing/plot_graph.py -i libraries_4/WT_sgAB_R1_branch -o plots/graphs/universal/individual/png --layout_dir layouts/universal/2DSB_AB -ext png --layout universal --width 2400 --height 1800  --range_x -12 13 --range_y -22 22  --universal_layout_legend_pos_x 12
python 2_graph_processing/plot_graph.py -i libraries_4/WT_sgAB_R1_cmv -o plots/graphs/universal/individual/png --layout_dir layouts/universal/2DSB_AB -ext png --layout universal --width 2400 --height 1800  --range_x -12 13 --range_y -22 22  --universal_layout_legend_pos_x 12
python 2_graph_processing/plot_graph.py -i libraries_4/KO_sgAB_R1_sense -o plots/graphs/universal/individual/png --layout_dir layouts/universal/2DSB_AB -ext png --layout universal --width 2400 --height 1800  --range_x -12 13 --range_y -22 22  --universal_layout_legend_pos_x 12
python 2_graph_processing/plot_graph.py -i libraries_4/KO_sgAB_R1_branch -o plots/graphs/universal/individual/png --layout_dir layouts/universal/2DSB_AB -ext png --layout universal --width 2400 --height 1800  --range_x -12 13 --range_y -22 22  --universal_layout_legend_pos_x 12
python 2_graph_processing/plot_graph.py -i libraries_4/KO_sgAB_R1_cmv -o plots/graphs/universal/individual/png --layout_dir layouts/universal/2DSB_AB -ext png --layout universal --width 2400 --height 1800  --range_x -12 13 --range_y -22 22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libraries_4/WT_sgAB_R1_sense_cmv -o plots/graphs/universal/combined/png --layout_dir layouts/universal/2DSB_AB -ext png --layout universal --width 2400 --height 1800  --range_x -12 13 --range_y -22 22  --universal_layout_legend_pos_x 12
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libraries_4/KO_sgAB_R1_sense_cmv -o plots/graphs/universal/combined/png --layout_dir layouts/universal/2DSB_AB -ext png --layout universal --width 2400 --height 1800  --range_x -12 13 --range_y -22 22  --universal_layout_legend_pos_x 12
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
python 2_graph_processing/plot_graph.py -i libraries_4/WT_sgA_R1_sense_cmv -o plots/graphs/universal/combined/png --layout_dir layouts/universal/1DSB_A -ext png --layout universal --width 2400 --height 1800  --range_x -12 13 --range_y -22 20  --universal_layout_legend_pos_x 12
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
python 2_graph_processing/plot_graph.py -i libraries_4/KO_sgA_R1_sense_cmv -o plots/graphs/universal/combined/png --layout_dir layouts/universal/1DSB_A -ext png --layout universal --width 2400 --height 1800  --range_x -12 13 --range_y -22 20  --universal_layout_legend_pos_x 12
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
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2022-06-25T10:35:31Z</dcterms:modified>
</cp:coreProperties>
</file>