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1" activeTab="1"/>
  </bookViews>
  <sheets>
    <sheet name="晒单" sheetId="8" r:id="rId1"/>
    <sheet name="2016年7月23日" sheetId="18" r:id="rId2"/>
  </sheets>
  <definedNames>
    <definedName name="eq">"="</definedName>
    <definedName name="qo">""""</definedName>
  </definedNames>
  <calcPr calcId="144525"/>
</workbook>
</file>

<file path=xl/calcChain.xml><?xml version="1.0" encoding="utf-8"?>
<calcChain xmlns="http://schemas.openxmlformats.org/spreadsheetml/2006/main">
  <c r="Z3" i="18" l="1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Y3" i="18"/>
  <c r="Y4" i="18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" i="18"/>
  <c r="N18" i="18" l="1"/>
  <c r="M3" i="18" l="1"/>
  <c r="N3" i="18" s="1"/>
  <c r="M4" i="18"/>
  <c r="N4" i="18" s="1"/>
  <c r="M5" i="18"/>
  <c r="N5" i="18" s="1"/>
  <c r="M6" i="18"/>
  <c r="N6" i="18" s="1"/>
  <c r="M7" i="18"/>
  <c r="N7" i="18" s="1"/>
  <c r="M8" i="18"/>
  <c r="N8" i="18" s="1"/>
  <c r="M9" i="18"/>
  <c r="N9" i="18" s="1"/>
  <c r="M10" i="18"/>
  <c r="N10" i="18" s="1"/>
  <c r="M11" i="18"/>
  <c r="N11" i="18" s="1"/>
  <c r="M12" i="18"/>
  <c r="N12" i="18" s="1"/>
  <c r="M13" i="18"/>
  <c r="N13" i="18" s="1"/>
  <c r="M14" i="18"/>
  <c r="N14" i="18" s="1"/>
  <c r="M15" i="18"/>
  <c r="N15" i="18" s="1"/>
  <c r="M16" i="18"/>
  <c r="N16" i="18" s="1"/>
  <c r="M17" i="18"/>
  <c r="N17" i="18" s="1"/>
  <c r="M19" i="18"/>
  <c r="N19" i="18" s="1"/>
  <c r="M2" i="18"/>
  <c r="N2" i="18" s="1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" i="18"/>
  <c r="Z2" i="18" l="1"/>
  <c r="Y2" i="18"/>
  <c r="X2" i="18"/>
  <c r="W2" i="18"/>
  <c r="V2" i="18"/>
  <c r="U2" i="18"/>
  <c r="L3" i="18" l="1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" i="18"/>
</calcChain>
</file>

<file path=xl/sharedStrings.xml><?xml version="1.0" encoding="utf-8"?>
<sst xmlns="http://schemas.openxmlformats.org/spreadsheetml/2006/main" count="225" uniqueCount="163">
  <si>
    <t>日期</t>
    <phoneticPr fontId="1" type="noConversion"/>
  </si>
  <si>
    <t>用户名</t>
    <phoneticPr fontId="1" type="noConversion"/>
  </si>
  <si>
    <t>密码</t>
    <phoneticPr fontId="1" type="noConversion"/>
  </si>
  <si>
    <t>身份证</t>
    <phoneticPr fontId="1" type="noConversion"/>
  </si>
  <si>
    <t>JG</t>
    <phoneticPr fontId="1" type="noConversion"/>
  </si>
  <si>
    <t>居间</t>
    <phoneticPr fontId="1" type="noConversion"/>
  </si>
  <si>
    <t>身份证后4位</t>
    <phoneticPr fontId="1" type="noConversion"/>
  </si>
  <si>
    <t>姓名</t>
    <phoneticPr fontId="1" type="noConversion"/>
  </si>
  <si>
    <t>53108944</t>
  </si>
  <si>
    <t>53236769</t>
  </si>
  <si>
    <t>参拍日期</t>
    <phoneticPr fontId="5" type="noConversion"/>
  </si>
  <si>
    <r>
      <t>投标号</t>
    </r>
    <r>
      <rPr>
        <b/>
        <sz val="14"/>
        <color theme="1"/>
        <rFont val="Calibri"/>
        <family val="2"/>
      </rPr>
      <t xml:space="preserve">  </t>
    </r>
    <phoneticPr fontId="5" type="noConversion"/>
  </si>
  <si>
    <t>证件号码后四位</t>
  </si>
  <si>
    <t>7643</t>
  </si>
  <si>
    <t>53160599</t>
  </si>
  <si>
    <t>1619</t>
  </si>
  <si>
    <t>53229891</t>
  </si>
  <si>
    <t>4311</t>
  </si>
  <si>
    <t>53224659</t>
  </si>
  <si>
    <t>477x</t>
  </si>
  <si>
    <t>53289106</t>
  </si>
  <si>
    <t>3425</t>
  </si>
  <si>
    <t>53204804</t>
  </si>
  <si>
    <t>1219</t>
  </si>
  <si>
    <t>52968149</t>
  </si>
  <si>
    <t>3319</t>
  </si>
  <si>
    <t>041x</t>
  </si>
  <si>
    <t>53058945</t>
  </si>
  <si>
    <t>0045</t>
  </si>
  <si>
    <t>53051569</t>
  </si>
  <si>
    <t>4016</t>
  </si>
  <si>
    <t>53428585</t>
    <phoneticPr fontId="3" type="noConversion"/>
  </si>
  <si>
    <t>53456563</t>
    <phoneticPr fontId="3" type="noConversion"/>
  </si>
  <si>
    <t>53431380</t>
    <phoneticPr fontId="3" type="noConversion"/>
  </si>
  <si>
    <t>53294630</t>
    <phoneticPr fontId="3" type="noConversion"/>
  </si>
  <si>
    <t>53403918</t>
    <phoneticPr fontId="3" type="noConversion"/>
  </si>
  <si>
    <t>53410322</t>
    <phoneticPr fontId="3" type="noConversion"/>
  </si>
  <si>
    <t>53498679</t>
    <phoneticPr fontId="3" type="noConversion"/>
  </si>
  <si>
    <t>53435316</t>
    <phoneticPr fontId="3" type="noConversion"/>
  </si>
  <si>
    <t>53400414</t>
    <phoneticPr fontId="3" type="noConversion"/>
  </si>
  <si>
    <t>53227301</t>
    <phoneticPr fontId="3" type="noConversion"/>
  </si>
  <si>
    <t>20160618</t>
    <phoneticPr fontId="3" type="noConversion"/>
  </si>
  <si>
    <t>7700</t>
  </si>
  <si>
    <t>1018</t>
  </si>
  <si>
    <t>0017</t>
  </si>
  <si>
    <t>1128</t>
  </si>
  <si>
    <t>0317</t>
  </si>
  <si>
    <t>0426</t>
  </si>
  <si>
    <t>5190</t>
  </si>
  <si>
    <t>0046</t>
  </si>
  <si>
    <t>4612</t>
  </si>
  <si>
    <t>1216</t>
  </si>
  <si>
    <t>ip</t>
    <phoneticPr fontId="1" type="noConversion"/>
  </si>
  <si>
    <t>编号</t>
    <phoneticPr fontId="1" type="noConversion"/>
  </si>
  <si>
    <t>note</t>
    <phoneticPr fontId="1" type="noConversion"/>
  </si>
  <si>
    <t>addPrice</t>
    <phoneticPr fontId="1" type="noConversion"/>
  </si>
  <si>
    <t>dx/lt</t>
    <phoneticPr fontId="1" type="noConversion"/>
  </si>
  <si>
    <t>dx</t>
    <phoneticPr fontId="1" type="noConversion"/>
  </si>
  <si>
    <t>li</t>
    <phoneticPr fontId="1" type="noConversion"/>
  </si>
  <si>
    <t>192.168.10.10</t>
  </si>
  <si>
    <t>192.168.10.11</t>
  </si>
  <si>
    <t>192.168.10.12</t>
  </si>
  <si>
    <t>192.168.10.13</t>
  </si>
  <si>
    <t>192.168.10.14</t>
  </si>
  <si>
    <t>192.168.10.15</t>
  </si>
  <si>
    <t>192.168.10.20</t>
  </si>
  <si>
    <t>192.168.10.21</t>
  </si>
  <si>
    <t>192.168.10.22</t>
  </si>
  <si>
    <t>192.168.10.23</t>
  </si>
  <si>
    <t>192.168.10.24</t>
  </si>
  <si>
    <t>192.168.10.31</t>
  </si>
  <si>
    <t>192.168.10.32</t>
  </si>
  <si>
    <t>192.168.10.33</t>
  </si>
  <si>
    <t>192.168.10.34</t>
  </si>
  <si>
    <t>t100Time</t>
    <phoneticPr fontId="1" type="noConversion"/>
  </si>
  <si>
    <t>t200Time</t>
    <phoneticPr fontId="1" type="noConversion"/>
  </si>
  <si>
    <t>bidTimeLine</t>
    <phoneticPr fontId="1" type="noConversion"/>
  </si>
  <si>
    <t>useNetPrice</t>
    <phoneticPr fontId="1" type="noConversion"/>
  </si>
  <si>
    <t>n</t>
    <phoneticPr fontId="1" type="noConversion"/>
  </si>
  <si>
    <t>cpCfg.ini</t>
    <phoneticPr fontId="1" type="noConversion"/>
  </si>
  <si>
    <t>cpJpp.exe</t>
    <phoneticPr fontId="1" type="noConversion"/>
  </si>
  <si>
    <t>cpPriceTData</t>
    <phoneticPr fontId="1" type="noConversion"/>
  </si>
  <si>
    <t>startPlinkY</t>
    <phoneticPr fontId="1" type="noConversion"/>
  </si>
  <si>
    <t>killCam</t>
    <phoneticPr fontId="1" type="noConversion"/>
  </si>
  <si>
    <t>startCam</t>
    <phoneticPr fontId="1" type="noConversion"/>
  </si>
  <si>
    <t>note</t>
    <phoneticPr fontId="1" type="noConversion"/>
  </si>
  <si>
    <t>投标号</t>
    <phoneticPr fontId="1" type="noConversion"/>
  </si>
  <si>
    <t>addPrice</t>
    <phoneticPr fontId="1" type="noConversion"/>
  </si>
  <si>
    <t>周玮蓉</t>
  </si>
  <si>
    <t>53545672</t>
  </si>
  <si>
    <t>2834</t>
  </si>
  <si>
    <t>310108197407264026</t>
  </si>
  <si>
    <t>邵茹</t>
  </si>
  <si>
    <t>53564295</t>
  </si>
  <si>
    <r>
      <t>4</t>
    </r>
    <r>
      <rPr>
        <sz val="15"/>
        <rFont val="宋体"/>
        <family val="3"/>
        <charset val="134"/>
      </rPr>
      <t>931</t>
    </r>
  </si>
  <si>
    <r>
      <t>3</t>
    </r>
    <r>
      <rPr>
        <sz val="15"/>
        <rFont val="宋体"/>
        <family val="3"/>
        <charset val="134"/>
      </rPr>
      <t>70502198807061243</t>
    </r>
  </si>
  <si>
    <t>朱建平</t>
  </si>
  <si>
    <t>53513041</t>
  </si>
  <si>
    <t>3940</t>
  </si>
  <si>
    <t>360502195810121619</t>
  </si>
  <si>
    <t>魏良红</t>
  </si>
  <si>
    <r>
      <t>5</t>
    </r>
    <r>
      <rPr>
        <sz val="15"/>
        <rFont val="宋体"/>
        <family val="3"/>
        <charset val="134"/>
      </rPr>
      <t>3530380</t>
    </r>
  </si>
  <si>
    <r>
      <t>5</t>
    </r>
    <r>
      <rPr>
        <sz val="15"/>
        <rFont val="宋体"/>
        <family val="3"/>
        <charset val="134"/>
      </rPr>
      <t>059</t>
    </r>
  </si>
  <si>
    <r>
      <t>3</t>
    </r>
    <r>
      <rPr>
        <sz val="15"/>
        <rFont val="宋体"/>
        <family val="3"/>
        <charset val="134"/>
      </rPr>
      <t>42421197101191017</t>
    </r>
  </si>
  <si>
    <t>姚勋福</t>
  </si>
  <si>
    <t>53694818</t>
  </si>
  <si>
    <t>9533</t>
  </si>
  <si>
    <t>310110196309070815</t>
  </si>
  <si>
    <t>李智勤</t>
  </si>
  <si>
    <t>53626402</t>
  </si>
  <si>
    <t>3376</t>
  </si>
  <si>
    <t>310110196005075879</t>
  </si>
  <si>
    <t>李蔚</t>
  </si>
  <si>
    <t>53765574</t>
  </si>
  <si>
    <t>6901</t>
  </si>
  <si>
    <t>310101197309271615</t>
  </si>
  <si>
    <t>杨洪耀</t>
  </si>
  <si>
    <r>
      <t>5</t>
    </r>
    <r>
      <rPr>
        <sz val="15"/>
        <rFont val="宋体"/>
        <family val="3"/>
        <charset val="134"/>
      </rPr>
      <t>3620952</t>
    </r>
  </si>
  <si>
    <r>
      <t>2</t>
    </r>
    <r>
      <rPr>
        <sz val="15"/>
        <rFont val="宋体"/>
        <family val="3"/>
        <charset val="134"/>
      </rPr>
      <t>885</t>
    </r>
  </si>
  <si>
    <r>
      <t>3</t>
    </r>
    <r>
      <rPr>
        <sz val="15"/>
        <rFont val="宋体"/>
        <family val="3"/>
        <charset val="134"/>
      </rPr>
      <t>10110196310106256</t>
    </r>
  </si>
  <si>
    <t>黄建民</t>
  </si>
  <si>
    <t>53823958</t>
  </si>
  <si>
    <t>3156</t>
  </si>
  <si>
    <t>310110196008292895</t>
  </si>
  <si>
    <t>陈志刚</t>
    <phoneticPr fontId="3" type="noConversion"/>
  </si>
  <si>
    <r>
      <t>5</t>
    </r>
    <r>
      <rPr>
        <sz val="15"/>
        <rFont val="宋体"/>
        <family val="3"/>
        <charset val="134"/>
      </rPr>
      <t>3898790</t>
    </r>
    <phoneticPr fontId="3" type="noConversion"/>
  </si>
  <si>
    <r>
      <t>9</t>
    </r>
    <r>
      <rPr>
        <sz val="15"/>
        <rFont val="宋体"/>
        <family val="3"/>
        <charset val="134"/>
      </rPr>
      <t>891</t>
    </r>
    <phoneticPr fontId="3" type="noConversion"/>
  </si>
  <si>
    <r>
      <t>3</t>
    </r>
    <r>
      <rPr>
        <sz val="15"/>
        <rFont val="宋体"/>
        <family val="3"/>
        <charset val="134"/>
      </rPr>
      <t>10230195710191476</t>
    </r>
    <phoneticPr fontId="3" type="noConversion"/>
  </si>
  <si>
    <t>张艺</t>
  </si>
  <si>
    <t>53678370</t>
  </si>
  <si>
    <t>8053</t>
  </si>
  <si>
    <t>310109197011081641</t>
  </si>
  <si>
    <t>张海英</t>
  </si>
  <si>
    <t>53892269</t>
    <phoneticPr fontId="3" type="noConversion"/>
  </si>
  <si>
    <t>9304</t>
    <phoneticPr fontId="3" type="noConversion"/>
  </si>
  <si>
    <t>310109194906083230</t>
  </si>
  <si>
    <t>王大宁</t>
  </si>
  <si>
    <t>53690671</t>
  </si>
  <si>
    <t>9160</t>
  </si>
  <si>
    <t>310110195011056231</t>
  </si>
  <si>
    <t>王伟忠</t>
  </si>
  <si>
    <t>53740166</t>
  </si>
  <si>
    <t>4615</t>
  </si>
  <si>
    <t>310108196801024835</t>
  </si>
  <si>
    <t>唐佶敏</t>
  </si>
  <si>
    <t>53718556</t>
  </si>
  <si>
    <t>2670</t>
  </si>
  <si>
    <t>310107197508175413</t>
  </si>
  <si>
    <t>许晓峰</t>
    <phoneticPr fontId="3" type="noConversion"/>
  </si>
  <si>
    <t>53897543</t>
    <phoneticPr fontId="3" type="noConversion"/>
  </si>
  <si>
    <t>9779</t>
    <phoneticPr fontId="3" type="noConversion"/>
  </si>
  <si>
    <t>310109198506183038</t>
    <phoneticPr fontId="3" type="noConversion"/>
  </si>
  <si>
    <t>胡颖莹</t>
    <phoneticPr fontId="3" type="noConversion"/>
  </si>
  <si>
    <t>53856026</t>
    <phoneticPr fontId="3" type="noConversion"/>
  </si>
  <si>
    <t>4569</t>
    <phoneticPr fontId="3" type="noConversion"/>
  </si>
  <si>
    <t>31010919830916302x</t>
    <phoneticPr fontId="3" type="noConversion"/>
  </si>
  <si>
    <t>王琼</t>
    <phoneticPr fontId="3" type="noConversion"/>
  </si>
  <si>
    <r>
      <t>5</t>
    </r>
    <r>
      <rPr>
        <sz val="15"/>
        <rFont val="宋体"/>
        <family val="3"/>
        <charset val="134"/>
      </rPr>
      <t>3898995</t>
    </r>
    <phoneticPr fontId="3" type="noConversion"/>
  </si>
  <si>
    <r>
      <t>8</t>
    </r>
    <r>
      <rPr>
        <sz val="15"/>
        <rFont val="宋体"/>
        <family val="3"/>
        <charset val="134"/>
      </rPr>
      <t>437</t>
    </r>
    <phoneticPr fontId="3" type="noConversion"/>
  </si>
  <si>
    <r>
      <t>4</t>
    </r>
    <r>
      <rPr>
        <sz val="15"/>
        <rFont val="宋体"/>
        <family val="3"/>
        <charset val="134"/>
      </rPr>
      <t>60102198701191824</t>
    </r>
    <phoneticPr fontId="3" type="noConversion"/>
  </si>
  <si>
    <t>192.168.10.25</t>
    <phoneticPr fontId="1" type="noConversion"/>
  </si>
  <si>
    <t>192.168.10.30</t>
    <phoneticPr fontId="1" type="noConversion"/>
  </si>
  <si>
    <t>192.168.10.35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</si>
</sst>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Calibri"/>
      <family val="2"/>
    </font>
    <font>
      <sz val="1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0" fillId="3" borderId="0" xfId="0" applyNumberFormat="1" applyFill="1"/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49" fontId="4" fillId="4" borderId="0" xfId="0" applyNumberFormat="1" applyFont="1" applyFill="1" applyAlignment="1"/>
    <xf numFmtId="0" fontId="4" fillId="0" borderId="0" xfId="0" applyFont="1" applyAlignment="1">
      <alignment vertical="center"/>
    </xf>
    <xf numFmtId="49" fontId="4" fillId="5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49" fontId="0" fillId="7" borderId="0" xfId="0" applyNumberFormat="1" applyFill="1"/>
    <xf numFmtId="49" fontId="7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NumberFormat="1" applyFill="1"/>
    <xf numFmtId="0" fontId="0" fillId="7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2" sqref="D12"/>
    </sheetView>
  </sheetViews>
  <sheetFormatPr defaultRowHeight="13.5" x14ac:dyDescent="0.15"/>
  <cols>
    <col min="3" max="3" width="11.875" bestFit="1" customWidth="1"/>
  </cols>
  <sheetData>
    <row r="1" spans="1:7" ht="18.75" x14ac:dyDescent="0.15">
      <c r="A1" s="5" t="s">
        <v>10</v>
      </c>
      <c r="B1" s="6"/>
      <c r="C1" s="5" t="s">
        <v>11</v>
      </c>
      <c r="D1" s="5" t="s">
        <v>12</v>
      </c>
      <c r="E1" s="6"/>
      <c r="F1" s="5" t="s">
        <v>11</v>
      </c>
      <c r="G1" s="5" t="s">
        <v>12</v>
      </c>
    </row>
    <row r="2" spans="1:7" x14ac:dyDescent="0.15">
      <c r="A2" s="7" t="s">
        <v>41</v>
      </c>
      <c r="B2" s="8"/>
      <c r="C2" s="7" t="s">
        <v>31</v>
      </c>
      <c r="D2" s="7" t="s">
        <v>42</v>
      </c>
      <c r="E2" s="8"/>
      <c r="F2" s="7" t="s">
        <v>8</v>
      </c>
      <c r="G2" s="7" t="s">
        <v>13</v>
      </c>
    </row>
    <row r="3" spans="1:7" x14ac:dyDescent="0.15">
      <c r="A3" s="9" t="s">
        <v>41</v>
      </c>
      <c r="B3" s="8"/>
      <c r="C3" s="9" t="s">
        <v>32</v>
      </c>
      <c r="D3" s="9" t="s">
        <v>43</v>
      </c>
      <c r="E3" s="8"/>
      <c r="F3" s="9" t="s">
        <v>14</v>
      </c>
      <c r="G3" s="9" t="s">
        <v>15</v>
      </c>
    </row>
    <row r="4" spans="1:7" x14ac:dyDescent="0.15">
      <c r="A4" s="7" t="s">
        <v>41</v>
      </c>
      <c r="B4" s="8"/>
      <c r="C4" s="7" t="s">
        <v>33</v>
      </c>
      <c r="D4" s="7" t="s">
        <v>44</v>
      </c>
      <c r="E4" s="8"/>
      <c r="F4" s="7" t="s">
        <v>16</v>
      </c>
      <c r="G4" s="7" t="s">
        <v>17</v>
      </c>
    </row>
    <row r="5" spans="1:7" x14ac:dyDescent="0.15">
      <c r="A5" s="9" t="s">
        <v>41</v>
      </c>
      <c r="B5" s="8"/>
      <c r="C5" s="7" t="s">
        <v>34</v>
      </c>
      <c r="D5" s="9" t="s">
        <v>45</v>
      </c>
      <c r="E5" s="8"/>
      <c r="F5" s="9" t="s">
        <v>18</v>
      </c>
      <c r="G5" s="9" t="s">
        <v>19</v>
      </c>
    </row>
    <row r="6" spans="1:7" x14ac:dyDescent="0.15">
      <c r="A6" s="7" t="s">
        <v>41</v>
      </c>
      <c r="B6" s="8"/>
      <c r="C6" s="9" t="s">
        <v>35</v>
      </c>
      <c r="D6" s="7" t="s">
        <v>46</v>
      </c>
      <c r="E6" s="8"/>
      <c r="F6" s="7" t="s">
        <v>20</v>
      </c>
      <c r="G6" s="7" t="s">
        <v>21</v>
      </c>
    </row>
    <row r="7" spans="1:7" x14ac:dyDescent="0.15">
      <c r="A7" s="9" t="s">
        <v>41</v>
      </c>
      <c r="B7" s="8"/>
      <c r="C7" s="7" t="s">
        <v>36</v>
      </c>
      <c r="D7" s="9" t="s">
        <v>47</v>
      </c>
      <c r="E7" s="8"/>
      <c r="F7" s="9" t="s">
        <v>22</v>
      </c>
      <c r="G7" s="9" t="s">
        <v>23</v>
      </c>
    </row>
    <row r="8" spans="1:7" x14ac:dyDescent="0.15">
      <c r="A8" s="7" t="s">
        <v>41</v>
      </c>
      <c r="B8" s="8"/>
      <c r="C8" s="7" t="s">
        <v>37</v>
      </c>
      <c r="D8" s="7" t="s">
        <v>48</v>
      </c>
      <c r="E8" s="8"/>
      <c r="F8" s="7" t="s">
        <v>24</v>
      </c>
      <c r="G8" s="7" t="s">
        <v>25</v>
      </c>
    </row>
    <row r="9" spans="1:7" x14ac:dyDescent="0.15">
      <c r="A9" s="9" t="s">
        <v>41</v>
      </c>
      <c r="B9" s="8"/>
      <c r="C9" s="9" t="s">
        <v>38</v>
      </c>
      <c r="D9" s="9" t="s">
        <v>49</v>
      </c>
      <c r="E9" s="8"/>
      <c r="F9" s="9" t="s">
        <v>9</v>
      </c>
      <c r="G9" s="9" t="s">
        <v>26</v>
      </c>
    </row>
    <row r="10" spans="1:7" x14ac:dyDescent="0.15">
      <c r="A10" s="7" t="s">
        <v>41</v>
      </c>
      <c r="B10" s="8"/>
      <c r="C10" s="7" t="s">
        <v>39</v>
      </c>
      <c r="D10" s="7" t="s">
        <v>50</v>
      </c>
      <c r="E10" s="8"/>
      <c r="F10" s="7" t="s">
        <v>27</v>
      </c>
      <c r="G10" s="7" t="s">
        <v>28</v>
      </c>
    </row>
    <row r="11" spans="1:7" x14ac:dyDescent="0.15">
      <c r="A11" s="9" t="s">
        <v>41</v>
      </c>
      <c r="B11" s="8"/>
      <c r="C11" s="7" t="s">
        <v>40</v>
      </c>
      <c r="D11" s="9" t="s">
        <v>51</v>
      </c>
      <c r="E11" s="8"/>
      <c r="F11" s="9" t="s">
        <v>29</v>
      </c>
      <c r="G11" s="9" t="s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C1" zoomScale="85" zoomScaleNormal="85" workbookViewId="0">
      <selection activeCell="J10" sqref="J10"/>
    </sheetView>
  </sheetViews>
  <sheetFormatPr defaultRowHeight="13.5" x14ac:dyDescent="0.15"/>
  <cols>
    <col min="2" max="2" width="14.125" customWidth="1"/>
    <col min="6" max="6" width="13.125" bestFit="1" customWidth="1"/>
    <col min="8" max="8" width="20.5" bestFit="1" customWidth="1"/>
    <col min="9" max="10" width="20.5" customWidth="1"/>
    <col min="11" max="11" width="13.625" customWidth="1"/>
    <col min="15" max="15" width="11.5" customWidth="1"/>
    <col min="16" max="16" width="10.25" customWidth="1"/>
    <col min="17" max="17" width="13.25" customWidth="1"/>
    <col min="18" max="18" width="13.625" customWidth="1"/>
    <col min="23" max="23" width="12.25" customWidth="1"/>
  </cols>
  <sheetData>
    <row r="1" spans="1:26" x14ac:dyDescent="0.15">
      <c r="A1" s="4" t="s">
        <v>53</v>
      </c>
      <c r="B1" s="4" t="s">
        <v>52</v>
      </c>
      <c r="C1" s="4" t="s">
        <v>5</v>
      </c>
      <c r="D1" s="4" t="s">
        <v>0</v>
      </c>
      <c r="E1" s="4" t="s">
        <v>7</v>
      </c>
      <c r="F1" s="4" t="s">
        <v>1</v>
      </c>
      <c r="G1" s="4" t="s">
        <v>2</v>
      </c>
      <c r="H1" s="4" t="s">
        <v>3</v>
      </c>
      <c r="I1" s="4" t="s">
        <v>85</v>
      </c>
      <c r="J1" s="4" t="s">
        <v>87</v>
      </c>
      <c r="K1" s="4" t="s">
        <v>86</v>
      </c>
      <c r="L1" s="4" t="s">
        <v>6</v>
      </c>
      <c r="M1" s="4" t="s">
        <v>55</v>
      </c>
      <c r="N1" s="4" t="s">
        <v>4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56</v>
      </c>
      <c r="T1" s="4" t="s">
        <v>54</v>
      </c>
      <c r="U1" s="4" t="s">
        <v>79</v>
      </c>
      <c r="V1" s="4" t="s">
        <v>80</v>
      </c>
      <c r="W1" s="4" t="s">
        <v>81</v>
      </c>
      <c r="X1" s="4" t="s">
        <v>82</v>
      </c>
      <c r="Y1" s="4" t="s">
        <v>84</v>
      </c>
      <c r="Z1" s="4" t="s">
        <v>83</v>
      </c>
    </row>
    <row r="2" spans="1:26" ht="19.5" x14ac:dyDescent="0.15">
      <c r="A2" s="10">
        <v>1</v>
      </c>
      <c r="B2" s="10" t="s">
        <v>59</v>
      </c>
      <c r="C2" s="1" t="s">
        <v>58</v>
      </c>
      <c r="D2" s="2"/>
      <c r="E2" s="13" t="s">
        <v>88</v>
      </c>
      <c r="F2" s="13" t="s">
        <v>89</v>
      </c>
      <c r="G2" s="13" t="s">
        <v>90</v>
      </c>
      <c r="H2" s="13" t="s">
        <v>91</v>
      </c>
      <c r="I2" s="12">
        <v>20</v>
      </c>
      <c r="J2" s="12">
        <v>1500</v>
      </c>
      <c r="K2" t="str">
        <f>F2</f>
        <v>53545672</v>
      </c>
      <c r="L2" s="3" t="str">
        <f>RIGHT(H2,4)</f>
        <v>4026</v>
      </c>
      <c r="M2" s="1">
        <f>J2</f>
        <v>1500</v>
      </c>
      <c r="N2" s="1">
        <f>86800+M2</f>
        <v>88300</v>
      </c>
      <c r="O2" s="1">
        <v>112955500</v>
      </c>
      <c r="P2" s="1">
        <v>112956950</v>
      </c>
      <c r="Q2" s="1">
        <v>112956050</v>
      </c>
      <c r="R2" s="11" t="s">
        <v>78</v>
      </c>
      <c r="S2" s="1" t="s">
        <v>57</v>
      </c>
      <c r="T2" s="1" t="str">
        <f t="shared" ref="T2:T19" si="0">B2&amp;eq&amp;"user"&amp;eq&amp;qo&amp;F2&amp;qo&amp;";pwd"&amp;eq&amp;qo&amp;G2&amp;qo&amp;";idNo"&amp;eq&amp;qo&amp;H2&amp;qo&amp;";pricdAdded"&amp;eq&amp;qo&amp;M2&amp;qo&amp;";priceBefore"&amp;eq&amp;qo&amp;"600"&amp;qo&amp;";timeLine"&amp;eq&amp;qo&amp;Q2&amp;qo&amp;";priceSvrIp"&amp;eq&amp;qo&amp;"192.168.10.9"&amp;qo&amp;";imgSvrIp"&amp;eq&amp;qo&amp;"192.168.10.8"&amp;qo&amp;";t1"&amp;eq&amp;qo&amp;S2&amp;qo&amp;";t100"&amp;eq&amp;qo&amp;O2&amp;qo&amp;";useNetPrice"&amp;eq&amp;qo&amp;R2&amp;qo&amp;";yzmType"&amp;eq&amp;qo&amp;"all"&amp;qo&amp;";t200"&amp;eq&amp;qo&amp;P2&amp;qo</f>
        <v>192.168.10.10=user="53545672";pwd="2834";idNo="310108197407264026";pricdAdded="1500";priceBefore="600";timeLine="112956050";priceSvrIp="192.168.10.9";imgSvrIp="192.168.10.8";t1="dx";t100="112955500";useNetPrice="n";yzmType="all";t200="112956950"</v>
      </c>
      <c r="U2" s="1" t="str">
        <f>"xcopy \\192.168.10.10\d\jppweb\cfg.ini \\"&amp;B2&amp;"\d\jppweb /E /F /Y /I"</f>
        <v>xcopy \\192.168.10.10\d\jppweb\cfg.ini \\192.168.10.10\d\jppweb /E /F /Y /I</v>
      </c>
      <c r="V2" s="1" t="str">
        <f>"xcopy \\192.168.10.10\d\jppweb\jpp.exe \\"&amp;B2&amp;"\d\jppweb /E /F /Y /I"</f>
        <v>xcopy \\192.168.10.10\d\jppweb\jpp.exe \\192.168.10.10\d\jppweb /E /F /Y /I</v>
      </c>
      <c r="W2" t="str">
        <f>"xcopy \\192.168.10.8\d\jppweb\price.traineddata \\"&amp;B2&amp;"\d\jppweb\lib\tesseract\.res\tessdata /E /F /Y /I"</f>
        <v>xcopy \\192.168.10.8\d\jppweb\price.traineddata \\192.168.10.10\d\jppweb\lib\tesseract\.res\tessdata /E /F /Y /I</v>
      </c>
      <c r="X2" t="str">
        <f>"plink -pw qwer -l admin  "&amp;B2</f>
        <v>plink -pw qwer -l admin  192.168.10.10</v>
      </c>
      <c r="Y2" t="str">
        <f t="shared" ref="Y2:Y19" si="1">"plink -pw qwer -l admin  "&amp;B2&amp;" "&amp;qo&amp;"cmd.exe /c start C:\Users\Public\Desktop\屏幕录像专家V7.5.lnk"&amp;qo</f>
        <v>plink -pw qwer -l admin  192.168.10.10 "cmd.exe /c start C:\Users\Public\Desktop\屏幕录像专家V7.5.lnk"</v>
      </c>
      <c r="Z2" t="str">
        <f t="shared" ref="Z2:Z19" si="2">"plink -pw qwer -l admin "&amp;B2&amp;" "&amp;qo&amp;"cmd.exe /c TASKKILL /F /IM 屏录专家.exe /T "&amp;qo</f>
        <v>plink -pw qwer -l admin 192.168.10.10 "cmd.exe /c TASKKILL /F /IM 屏录专家.exe /T "</v>
      </c>
    </row>
    <row r="3" spans="1:26" ht="19.5" x14ac:dyDescent="0.15">
      <c r="A3" s="10">
        <v>2</v>
      </c>
      <c r="B3" s="10" t="s">
        <v>60</v>
      </c>
      <c r="C3" s="1" t="s">
        <v>58</v>
      </c>
      <c r="D3" s="2"/>
      <c r="E3" s="13" t="s">
        <v>92</v>
      </c>
      <c r="F3" s="13" t="s">
        <v>93</v>
      </c>
      <c r="G3" s="13" t="s">
        <v>94</v>
      </c>
      <c r="H3" s="13" t="s">
        <v>95</v>
      </c>
      <c r="I3" s="12">
        <v>30</v>
      </c>
      <c r="J3" s="12">
        <v>1600</v>
      </c>
      <c r="K3" t="str">
        <f t="shared" ref="K3:K19" si="3">F3</f>
        <v>53564295</v>
      </c>
      <c r="L3" s="3" t="str">
        <f t="shared" ref="L3:L19" si="4">RIGHT(H3,4)</f>
        <v>1243</v>
      </c>
      <c r="M3" s="1">
        <f t="shared" ref="M3:M19" si="5">J3</f>
        <v>1600</v>
      </c>
      <c r="N3" s="1">
        <f t="shared" ref="N3:N19" si="6">86800+M3</f>
        <v>88400</v>
      </c>
      <c r="O3" s="1">
        <v>112955550</v>
      </c>
      <c r="P3" s="1">
        <v>112956950</v>
      </c>
      <c r="Q3" s="1">
        <v>112956100</v>
      </c>
      <c r="R3" s="11" t="s">
        <v>78</v>
      </c>
      <c r="S3" s="1" t="s">
        <v>57</v>
      </c>
      <c r="T3" s="1" t="str">
        <f t="shared" si="0"/>
        <v>192.168.10.11=user="53564295";pwd="4931";idNo="370502198807061243";pricdAdded="1600";priceBefore="600";timeLine="112956100";priceSvrIp="192.168.10.9";imgSvrIp="192.168.10.8";t1="dx";t100="112955550";useNetPrice="n";yzmType="all";t200="112956950"</v>
      </c>
      <c r="U3" s="1" t="str">
        <f t="shared" ref="U3:U19" si="7">"xcopy \\192.168.10.10\d\jppweb\cfg.ini \\"&amp;B3&amp;"\d\jppweb /E /F /Y /I"</f>
        <v>xcopy \\192.168.10.10\d\jppweb\cfg.ini \\192.168.10.11\d\jppweb /E /F /Y /I</v>
      </c>
      <c r="V3" s="1" t="str">
        <f t="shared" ref="V3:V19" si="8">"xcopy \\192.168.10.10\d\jppweb\jpp.exe \\"&amp;B3&amp;"\d\jppweb /E /F /Y /I"</f>
        <v>xcopy \\192.168.10.10\d\jppweb\jpp.exe \\192.168.10.11\d\jppweb /E /F /Y /I</v>
      </c>
      <c r="W3" t="str">
        <f t="shared" ref="W3:W19" si="9">"xcopy \\192.168.10.8\d\jppweb\price.traineddata \\"&amp;B3&amp;"\d\jppweb\lib\tesseract\.res\tessdata /E /F /Y /I"</f>
        <v>xcopy \\192.168.10.8\d\jppweb\price.traineddata \\192.168.10.11\d\jppweb\lib\tesseract\.res\tessdata /E /F /Y /I</v>
      </c>
      <c r="X3" t="str">
        <f t="shared" ref="X3:X19" si="10">"plink -pw qwer -l admin  "&amp;B3</f>
        <v>plink -pw qwer -l admin  192.168.10.11</v>
      </c>
      <c r="Y3" t="str">
        <f t="shared" si="1"/>
        <v>plink -pw qwer -l admin  192.168.10.11 "cmd.exe /c start C:\Users\Public\Desktop\屏幕录像专家V7.5.lnk"</v>
      </c>
      <c r="Z3" t="str">
        <f t="shared" si="2"/>
        <v>plink -pw qwer -l admin 192.168.10.11 "cmd.exe /c TASKKILL /F /IM 屏录专家.exe /T "</v>
      </c>
    </row>
    <row r="4" spans="1:26" ht="19.5" x14ac:dyDescent="0.15">
      <c r="A4" s="10">
        <v>3</v>
      </c>
      <c r="B4" s="10" t="s">
        <v>61</v>
      </c>
      <c r="C4" s="1" t="s">
        <v>58</v>
      </c>
      <c r="D4" s="2"/>
      <c r="E4" s="13" t="s">
        <v>96</v>
      </c>
      <c r="F4" s="13" t="s">
        <v>97</v>
      </c>
      <c r="G4" s="13" t="s">
        <v>98</v>
      </c>
      <c r="H4" s="13" t="s">
        <v>99</v>
      </c>
      <c r="I4" s="12">
        <v>30</v>
      </c>
      <c r="J4" s="12">
        <v>1700</v>
      </c>
      <c r="K4" t="str">
        <f t="shared" si="3"/>
        <v>53513041</v>
      </c>
      <c r="L4" s="3" t="str">
        <f t="shared" si="4"/>
        <v>1619</v>
      </c>
      <c r="M4" s="1">
        <f t="shared" si="5"/>
        <v>1700</v>
      </c>
      <c r="N4" s="1">
        <f t="shared" si="6"/>
        <v>88500</v>
      </c>
      <c r="O4" s="1">
        <v>112955600</v>
      </c>
      <c r="P4" s="1">
        <v>112956950</v>
      </c>
      <c r="Q4" s="1">
        <v>112956150</v>
      </c>
      <c r="R4" s="11" t="s">
        <v>78</v>
      </c>
      <c r="S4" s="1" t="s">
        <v>57</v>
      </c>
      <c r="T4" s="1" t="str">
        <f t="shared" si="0"/>
        <v>192.168.10.12=user="53513041";pwd="3940";idNo="360502195810121619";pricdAdded="1700";priceBefore="600";timeLine="112956150";priceSvrIp="192.168.10.9";imgSvrIp="192.168.10.8";t1="dx";t100="112955600";useNetPrice="n";yzmType="all";t200="112956950"</v>
      </c>
      <c r="U4" s="1" t="str">
        <f t="shared" si="7"/>
        <v>xcopy \\192.168.10.10\d\jppweb\cfg.ini \\192.168.10.12\d\jppweb /E /F /Y /I</v>
      </c>
      <c r="V4" s="1" t="str">
        <f t="shared" si="8"/>
        <v>xcopy \\192.168.10.10\d\jppweb\jpp.exe \\192.168.10.12\d\jppweb /E /F /Y /I</v>
      </c>
      <c r="W4" t="str">
        <f t="shared" si="9"/>
        <v>xcopy \\192.168.10.8\d\jppweb\price.traineddata \\192.168.10.12\d\jppweb\lib\tesseract\.res\tessdata /E /F /Y /I</v>
      </c>
      <c r="X4" t="str">
        <f t="shared" si="10"/>
        <v>plink -pw qwer -l admin  192.168.10.12</v>
      </c>
      <c r="Y4" t="str">
        <f t="shared" si="1"/>
        <v>plink -pw qwer -l admin  192.168.10.12 "cmd.exe /c start C:\Users\Public\Desktop\屏幕录像专家V7.5.lnk"</v>
      </c>
      <c r="Z4" t="str">
        <f t="shared" si="2"/>
        <v>plink -pw qwer -l admin 192.168.10.12 "cmd.exe /c TASKKILL /F /IM 屏录专家.exe /T "</v>
      </c>
    </row>
    <row r="5" spans="1:26" s="15" customFormat="1" ht="19.5" x14ac:dyDescent="0.15">
      <c r="A5" s="14">
        <v>4</v>
      </c>
      <c r="B5" s="14" t="s">
        <v>62</v>
      </c>
      <c r="C5" s="15" t="s">
        <v>58</v>
      </c>
      <c r="D5" s="16"/>
      <c r="E5" s="17" t="s">
        <v>100</v>
      </c>
      <c r="F5" s="17" t="s">
        <v>101</v>
      </c>
      <c r="G5" s="17" t="s">
        <v>102</v>
      </c>
      <c r="H5" s="17" t="s">
        <v>103</v>
      </c>
      <c r="I5" s="18">
        <v>30</v>
      </c>
      <c r="J5" s="18">
        <v>1800</v>
      </c>
      <c r="K5" s="15" t="str">
        <f t="shared" si="3"/>
        <v>53530380</v>
      </c>
      <c r="L5" s="19" t="str">
        <f t="shared" si="4"/>
        <v>1017</v>
      </c>
      <c r="M5" s="15">
        <f t="shared" si="5"/>
        <v>1800</v>
      </c>
      <c r="N5" s="15">
        <f t="shared" si="6"/>
        <v>88600</v>
      </c>
      <c r="O5" s="15">
        <v>112955650</v>
      </c>
      <c r="P5" s="15">
        <v>112956950</v>
      </c>
      <c r="Q5" s="15">
        <v>112956200</v>
      </c>
      <c r="R5" s="20" t="s">
        <v>78</v>
      </c>
      <c r="S5" s="15" t="s">
        <v>57</v>
      </c>
      <c r="T5" s="15" t="str">
        <f t="shared" si="0"/>
        <v>192.168.10.13=user="53530380";pwd="5059";idNo="342421197101191017";pricdAdded="1800";priceBefore="600";timeLine="112956200";priceSvrIp="192.168.10.9";imgSvrIp="192.168.10.8";t1="dx";t100="112955650";useNetPrice="n";yzmType="all";t200="112956950"</v>
      </c>
      <c r="U5" s="15" t="str">
        <f t="shared" si="7"/>
        <v>xcopy \\192.168.10.10\d\jppweb\cfg.ini \\192.168.10.13\d\jppweb /E /F /Y /I</v>
      </c>
      <c r="V5" s="15" t="str">
        <f t="shared" si="8"/>
        <v>xcopy \\192.168.10.10\d\jppweb\jpp.exe \\192.168.10.13\d\jppweb /E /F /Y /I</v>
      </c>
      <c r="W5" s="15" t="str">
        <f t="shared" si="9"/>
        <v>xcopy \\192.168.10.8\d\jppweb\price.traineddata \\192.168.10.13\d\jppweb\lib\tesseract\.res\tessdata /E /F /Y /I</v>
      </c>
      <c r="X5" s="15" t="str">
        <f t="shared" si="10"/>
        <v>plink -pw qwer -l admin  192.168.10.13</v>
      </c>
      <c r="Y5" s="15" t="str">
        <f t="shared" si="1"/>
        <v>plink -pw qwer -l admin  192.168.10.13 "cmd.exe /c start C:\Users\Public\Desktop\屏幕录像专家V7.5.lnk"</v>
      </c>
      <c r="Z5" s="15" t="str">
        <f t="shared" si="2"/>
        <v>plink -pw qwer -l admin 192.168.10.13 "cmd.exe /c TASKKILL /F /IM 屏录专家.exe /T "</v>
      </c>
    </row>
    <row r="6" spans="1:26" s="15" customFormat="1" ht="19.5" x14ac:dyDescent="0.15">
      <c r="A6" s="14">
        <v>5</v>
      </c>
      <c r="B6" s="14" t="s">
        <v>63</v>
      </c>
      <c r="C6" s="15" t="s">
        <v>58</v>
      </c>
      <c r="D6" s="16"/>
      <c r="E6" s="17" t="s">
        <v>104</v>
      </c>
      <c r="F6" s="17" t="s">
        <v>105</v>
      </c>
      <c r="G6" s="17" t="s">
        <v>106</v>
      </c>
      <c r="H6" s="17" t="s">
        <v>107</v>
      </c>
      <c r="I6" s="18">
        <v>30</v>
      </c>
      <c r="J6" s="18">
        <v>1900</v>
      </c>
      <c r="K6" s="15" t="str">
        <f t="shared" si="3"/>
        <v>53694818</v>
      </c>
      <c r="L6" s="19" t="str">
        <f t="shared" si="4"/>
        <v>0815</v>
      </c>
      <c r="M6" s="15">
        <f t="shared" si="5"/>
        <v>1900</v>
      </c>
      <c r="N6" s="15">
        <f t="shared" si="6"/>
        <v>88700</v>
      </c>
      <c r="O6" s="15">
        <v>112955700</v>
      </c>
      <c r="P6" s="15">
        <v>112956950</v>
      </c>
      <c r="Q6" s="15">
        <v>112956250</v>
      </c>
      <c r="R6" s="20" t="s">
        <v>78</v>
      </c>
      <c r="S6" s="15" t="s">
        <v>57</v>
      </c>
      <c r="T6" s="15" t="str">
        <f t="shared" si="0"/>
        <v>192.168.10.14=user="53694818";pwd="9533";idNo="310110196309070815";pricdAdded="1900";priceBefore="600";timeLine="112956250";priceSvrIp="192.168.10.9";imgSvrIp="192.168.10.8";t1="dx";t100="112955700";useNetPrice="n";yzmType="all";t200="112956950"</v>
      </c>
      <c r="U6" s="15" t="str">
        <f t="shared" si="7"/>
        <v>xcopy \\192.168.10.10\d\jppweb\cfg.ini \\192.168.10.14\d\jppweb /E /F /Y /I</v>
      </c>
      <c r="V6" s="15" t="str">
        <f t="shared" si="8"/>
        <v>xcopy \\192.168.10.10\d\jppweb\jpp.exe \\192.168.10.14\d\jppweb /E /F /Y /I</v>
      </c>
      <c r="W6" s="15" t="str">
        <f t="shared" si="9"/>
        <v>xcopy \\192.168.10.8\d\jppweb\price.traineddata \\192.168.10.14\d\jppweb\lib\tesseract\.res\tessdata /E /F /Y /I</v>
      </c>
      <c r="X6" s="15" t="str">
        <f t="shared" si="10"/>
        <v>plink -pw qwer -l admin  192.168.10.14</v>
      </c>
      <c r="Y6" s="15" t="str">
        <f t="shared" si="1"/>
        <v>plink -pw qwer -l admin  192.168.10.14 "cmd.exe /c start C:\Users\Public\Desktop\屏幕录像专家V7.5.lnk"</v>
      </c>
      <c r="Z6" s="15" t="str">
        <f t="shared" si="2"/>
        <v>plink -pw qwer -l admin 192.168.10.14 "cmd.exe /c TASKKILL /F /IM 屏录专家.exe /T "</v>
      </c>
    </row>
    <row r="7" spans="1:26" s="15" customFormat="1" ht="19.5" x14ac:dyDescent="0.15">
      <c r="A7" s="14">
        <v>6</v>
      </c>
      <c r="B7" s="14" t="s">
        <v>64</v>
      </c>
      <c r="C7" s="15" t="s">
        <v>58</v>
      </c>
      <c r="D7" s="16"/>
      <c r="E7" s="17" t="s">
        <v>108</v>
      </c>
      <c r="F7" s="17" t="s">
        <v>109</v>
      </c>
      <c r="G7" s="17" t="s">
        <v>110</v>
      </c>
      <c r="H7" s="17" t="s">
        <v>111</v>
      </c>
      <c r="I7" s="18">
        <v>20</v>
      </c>
      <c r="J7" s="18">
        <v>2000</v>
      </c>
      <c r="K7" s="15" t="str">
        <f t="shared" si="3"/>
        <v>53626402</v>
      </c>
      <c r="L7" s="19" t="str">
        <f t="shared" si="4"/>
        <v>5879</v>
      </c>
      <c r="M7" s="15">
        <f t="shared" si="5"/>
        <v>2000</v>
      </c>
      <c r="N7" s="15">
        <f t="shared" si="6"/>
        <v>88800</v>
      </c>
      <c r="O7" s="15">
        <v>112955750</v>
      </c>
      <c r="P7" s="15">
        <v>112956950</v>
      </c>
      <c r="Q7" s="15">
        <v>112956100</v>
      </c>
      <c r="R7" s="20" t="s">
        <v>78</v>
      </c>
      <c r="S7" s="15" t="s">
        <v>57</v>
      </c>
      <c r="T7" s="15" t="str">
        <f t="shared" si="0"/>
        <v>192.168.10.15=user="53626402";pwd="3376";idNo="310110196005075879";pricdAdded="2000";priceBefore="600";timeLine="112956100";priceSvrIp="192.168.10.9";imgSvrIp="192.168.10.8";t1="dx";t100="112955750";useNetPrice="n";yzmType="all";t200="112956950"</v>
      </c>
      <c r="U7" s="15" t="str">
        <f t="shared" si="7"/>
        <v>xcopy \\192.168.10.10\d\jppweb\cfg.ini \\192.168.10.15\d\jppweb /E /F /Y /I</v>
      </c>
      <c r="V7" s="15" t="str">
        <f t="shared" si="8"/>
        <v>xcopy \\192.168.10.10\d\jppweb\jpp.exe \\192.168.10.15\d\jppweb /E /F /Y /I</v>
      </c>
      <c r="W7" s="15" t="str">
        <f t="shared" si="9"/>
        <v>xcopy \\192.168.10.8\d\jppweb\price.traineddata \\192.168.10.15\d\jppweb\lib\tesseract\.res\tessdata /E /F /Y /I</v>
      </c>
      <c r="X7" s="15" t="str">
        <f t="shared" si="10"/>
        <v>plink -pw qwer -l admin  192.168.10.15</v>
      </c>
      <c r="Y7" s="15" t="str">
        <f t="shared" si="1"/>
        <v>plink -pw qwer -l admin  192.168.10.15 "cmd.exe /c start C:\Users\Public\Desktop\屏幕录像专家V7.5.lnk"</v>
      </c>
      <c r="Z7" s="15" t="str">
        <f t="shared" si="2"/>
        <v>plink -pw qwer -l admin 192.168.10.15 "cmd.exe /c TASKKILL /F /IM 屏录专家.exe /T "</v>
      </c>
    </row>
    <row r="8" spans="1:26" s="15" customFormat="1" ht="19.5" x14ac:dyDescent="0.15">
      <c r="A8" s="14">
        <v>7</v>
      </c>
      <c r="B8" s="14" t="s">
        <v>65</v>
      </c>
      <c r="C8" s="15" t="s">
        <v>58</v>
      </c>
      <c r="D8" s="16"/>
      <c r="E8" s="17" t="s">
        <v>112</v>
      </c>
      <c r="F8" s="17" t="s">
        <v>113</v>
      </c>
      <c r="G8" s="17" t="s">
        <v>114</v>
      </c>
      <c r="H8" s="17" t="s">
        <v>115</v>
      </c>
      <c r="I8" s="18">
        <v>20</v>
      </c>
      <c r="J8" s="18">
        <v>2100</v>
      </c>
      <c r="K8" s="15" t="str">
        <f t="shared" si="3"/>
        <v>53765574</v>
      </c>
      <c r="L8" s="19" t="str">
        <f t="shared" si="4"/>
        <v>1615</v>
      </c>
      <c r="M8" s="15">
        <f t="shared" si="5"/>
        <v>2100</v>
      </c>
      <c r="N8" s="15">
        <f t="shared" si="6"/>
        <v>88900</v>
      </c>
      <c r="O8" s="15">
        <v>112955800</v>
      </c>
      <c r="P8" s="15">
        <v>112956950</v>
      </c>
      <c r="Q8" s="15">
        <v>112956150</v>
      </c>
      <c r="R8" s="20" t="s">
        <v>78</v>
      </c>
      <c r="S8" s="15" t="s">
        <v>57</v>
      </c>
      <c r="T8" s="15" t="str">
        <f t="shared" si="0"/>
        <v>192.168.10.20=user="53765574";pwd="6901";idNo="310101197309271615";pricdAdded="2100";priceBefore="600";timeLine="112956150";priceSvrIp="192.168.10.9";imgSvrIp="192.168.10.8";t1="dx";t100="112955800";useNetPrice="n";yzmType="all";t200="112956950"</v>
      </c>
      <c r="U8" s="15" t="str">
        <f t="shared" si="7"/>
        <v>xcopy \\192.168.10.10\d\jppweb\cfg.ini \\192.168.10.20\d\jppweb /E /F /Y /I</v>
      </c>
      <c r="V8" s="15" t="str">
        <f t="shared" si="8"/>
        <v>xcopy \\192.168.10.10\d\jppweb\jpp.exe \\192.168.10.20\d\jppweb /E /F /Y /I</v>
      </c>
      <c r="W8" s="15" t="str">
        <f t="shared" si="9"/>
        <v>xcopy \\192.168.10.8\d\jppweb\price.traineddata \\192.168.10.20\d\jppweb\lib\tesseract\.res\tessdata /E /F /Y /I</v>
      </c>
      <c r="X8" s="15" t="str">
        <f t="shared" si="10"/>
        <v>plink -pw qwer -l admin  192.168.10.20</v>
      </c>
      <c r="Y8" s="15" t="str">
        <f t="shared" si="1"/>
        <v>plink -pw qwer -l admin  192.168.10.20 "cmd.exe /c start C:\Users\Public\Desktop\屏幕录像专家V7.5.lnk"</v>
      </c>
      <c r="Z8" s="15" t="str">
        <f t="shared" si="2"/>
        <v>plink -pw qwer -l admin 192.168.10.20 "cmd.exe /c TASKKILL /F /IM 屏录专家.exe /T "</v>
      </c>
    </row>
    <row r="9" spans="1:26" ht="19.5" x14ac:dyDescent="0.15">
      <c r="A9" s="10">
        <v>8</v>
      </c>
      <c r="B9" s="10" t="s">
        <v>66</v>
      </c>
      <c r="C9" s="1" t="s">
        <v>58</v>
      </c>
      <c r="D9" s="2"/>
      <c r="E9" s="13" t="s">
        <v>116</v>
      </c>
      <c r="F9" s="13" t="s">
        <v>117</v>
      </c>
      <c r="G9" s="13" t="s">
        <v>118</v>
      </c>
      <c r="H9" s="13" t="s">
        <v>119</v>
      </c>
      <c r="I9" s="12">
        <v>20</v>
      </c>
      <c r="J9" s="12">
        <v>2200</v>
      </c>
      <c r="K9" t="str">
        <f t="shared" si="3"/>
        <v>53620952</v>
      </c>
      <c r="L9" s="3" t="str">
        <f t="shared" si="4"/>
        <v>6256</v>
      </c>
      <c r="M9" s="1">
        <f t="shared" si="5"/>
        <v>2200</v>
      </c>
      <c r="N9" s="1">
        <f t="shared" si="6"/>
        <v>89000</v>
      </c>
      <c r="O9" s="1">
        <v>112955650</v>
      </c>
      <c r="P9" s="1">
        <v>112956950</v>
      </c>
      <c r="Q9" s="1">
        <v>112956200</v>
      </c>
      <c r="R9" s="11" t="s">
        <v>78</v>
      </c>
      <c r="S9" s="1" t="s">
        <v>57</v>
      </c>
      <c r="T9" s="1" t="str">
        <f t="shared" si="0"/>
        <v>192.168.10.21=user="53620952";pwd="2885";idNo="310110196310106256";pricdAdded="2200";priceBefore="600";timeLine="112956200";priceSvrIp="192.168.10.9";imgSvrIp="192.168.10.8";t1="dx";t100="112955650";useNetPrice="n";yzmType="all";t200="112956950"</v>
      </c>
      <c r="U9" s="1" t="str">
        <f t="shared" si="7"/>
        <v>xcopy \\192.168.10.10\d\jppweb\cfg.ini \\192.168.10.21\d\jppweb /E /F /Y /I</v>
      </c>
      <c r="V9" s="1" t="str">
        <f t="shared" si="8"/>
        <v>xcopy \\192.168.10.10\d\jppweb\jpp.exe \\192.168.10.21\d\jppweb /E /F /Y /I</v>
      </c>
      <c r="W9" t="str">
        <f t="shared" si="9"/>
        <v>xcopy \\192.168.10.8\d\jppweb\price.traineddata \\192.168.10.21\d\jppweb\lib\tesseract\.res\tessdata /E /F /Y /I</v>
      </c>
      <c r="X9" t="str">
        <f t="shared" si="10"/>
        <v>plink -pw qwer -l admin  192.168.10.21</v>
      </c>
      <c r="Y9" t="str">
        <f t="shared" si="1"/>
        <v>plink -pw qwer -l admin  192.168.10.21 "cmd.exe /c start C:\Users\Public\Desktop\屏幕录像专家V7.5.lnk"</v>
      </c>
      <c r="Z9" t="str">
        <f t="shared" si="2"/>
        <v>plink -pw qwer -l admin 192.168.10.21 "cmd.exe /c TASKKILL /F /IM 屏录专家.exe /T "</v>
      </c>
    </row>
    <row r="10" spans="1:26" ht="19.5" x14ac:dyDescent="0.15">
      <c r="A10" s="10">
        <v>9</v>
      </c>
      <c r="B10" s="10" t="s">
        <v>67</v>
      </c>
      <c r="C10" s="1" t="s">
        <v>58</v>
      </c>
      <c r="D10" s="2"/>
      <c r="E10" s="13" t="s">
        <v>120</v>
      </c>
      <c r="F10" s="13" t="s">
        <v>121</v>
      </c>
      <c r="G10" s="13" t="s">
        <v>122</v>
      </c>
      <c r="H10" s="13" t="s">
        <v>123</v>
      </c>
      <c r="I10" s="12">
        <v>20</v>
      </c>
      <c r="J10" s="12">
        <v>2300</v>
      </c>
      <c r="K10" t="str">
        <f t="shared" si="3"/>
        <v>53823958</v>
      </c>
      <c r="L10" s="3" t="str">
        <f t="shared" si="4"/>
        <v>2895</v>
      </c>
      <c r="M10" s="1">
        <f t="shared" si="5"/>
        <v>2300</v>
      </c>
      <c r="N10" s="1">
        <f t="shared" si="6"/>
        <v>89100</v>
      </c>
      <c r="O10" s="1">
        <v>112955700</v>
      </c>
      <c r="P10" s="1">
        <v>112956950</v>
      </c>
      <c r="Q10" s="1">
        <v>112956250</v>
      </c>
      <c r="R10" s="11" t="s">
        <v>78</v>
      </c>
      <c r="S10" s="1" t="s">
        <v>57</v>
      </c>
      <c r="T10" s="1" t="str">
        <f t="shared" si="0"/>
        <v>192.168.10.22=user="53823958";pwd="3156";idNo="310110196008292895";pricdAdded="2300";priceBefore="600";timeLine="112956250";priceSvrIp="192.168.10.9";imgSvrIp="192.168.10.8";t1="dx";t100="112955700";useNetPrice="n";yzmType="all";t200="112956950"</v>
      </c>
      <c r="U10" s="1" t="str">
        <f t="shared" si="7"/>
        <v>xcopy \\192.168.10.10\d\jppweb\cfg.ini \\192.168.10.22\d\jppweb /E /F /Y /I</v>
      </c>
      <c r="V10" s="1" t="str">
        <f t="shared" si="8"/>
        <v>xcopy \\192.168.10.10\d\jppweb\jpp.exe \\192.168.10.22\d\jppweb /E /F /Y /I</v>
      </c>
      <c r="W10" t="str">
        <f t="shared" si="9"/>
        <v>xcopy \\192.168.10.8\d\jppweb\price.traineddata \\192.168.10.22\d\jppweb\lib\tesseract\.res\tessdata /E /F /Y /I</v>
      </c>
      <c r="X10" t="str">
        <f t="shared" si="10"/>
        <v>plink -pw qwer -l admin  192.168.10.22</v>
      </c>
      <c r="Y10" t="str">
        <f t="shared" si="1"/>
        <v>plink -pw qwer -l admin  192.168.10.22 "cmd.exe /c start C:\Users\Public\Desktop\屏幕录像专家V7.5.lnk"</v>
      </c>
      <c r="Z10" t="str">
        <f t="shared" si="2"/>
        <v>plink -pw qwer -l admin 192.168.10.22 "cmd.exe /c TASKKILL /F /IM 屏录专家.exe /T "</v>
      </c>
    </row>
    <row r="11" spans="1:26" s="15" customFormat="1" ht="19.5" x14ac:dyDescent="0.15">
      <c r="A11" s="14">
        <v>10</v>
      </c>
      <c r="B11" s="14" t="s">
        <v>68</v>
      </c>
      <c r="C11" s="15" t="s">
        <v>58</v>
      </c>
      <c r="D11" s="16"/>
      <c r="E11" s="17" t="s">
        <v>124</v>
      </c>
      <c r="F11" s="17" t="s">
        <v>125</v>
      </c>
      <c r="G11" s="17" t="s">
        <v>126</v>
      </c>
      <c r="H11" s="17" t="s">
        <v>127</v>
      </c>
      <c r="I11" s="18">
        <v>20</v>
      </c>
      <c r="J11" s="18">
        <v>2400</v>
      </c>
      <c r="K11" s="15" t="str">
        <f t="shared" si="3"/>
        <v>53898790</v>
      </c>
      <c r="L11" s="19" t="str">
        <f t="shared" si="4"/>
        <v>1476</v>
      </c>
      <c r="M11" s="15">
        <f t="shared" si="5"/>
        <v>2400</v>
      </c>
      <c r="N11" s="15">
        <f t="shared" si="6"/>
        <v>89200</v>
      </c>
      <c r="O11" s="15">
        <v>112955750</v>
      </c>
      <c r="P11" s="15">
        <v>112956950</v>
      </c>
      <c r="Q11" s="15">
        <v>112956300</v>
      </c>
      <c r="R11" s="20" t="s">
        <v>78</v>
      </c>
      <c r="S11" s="15" t="s">
        <v>57</v>
      </c>
      <c r="T11" s="15" t="str">
        <f t="shared" si="0"/>
        <v>192.168.10.23=user="53898790";pwd="9891";idNo="310230195710191476";pricdAdded="2400";priceBefore="600";timeLine="112956300";priceSvrIp="192.168.10.9";imgSvrIp="192.168.10.8";t1="dx";t100="112955750";useNetPrice="n";yzmType="all";t200="112956950"</v>
      </c>
      <c r="U11" s="15" t="str">
        <f t="shared" si="7"/>
        <v>xcopy \\192.168.10.10\d\jppweb\cfg.ini \\192.168.10.23\d\jppweb /E /F /Y /I</v>
      </c>
      <c r="V11" s="15" t="str">
        <f t="shared" si="8"/>
        <v>xcopy \\192.168.10.10\d\jppweb\jpp.exe \\192.168.10.23\d\jppweb /E /F /Y /I</v>
      </c>
      <c r="W11" s="15" t="str">
        <f t="shared" si="9"/>
        <v>xcopy \\192.168.10.8\d\jppweb\price.traineddata \\192.168.10.23\d\jppweb\lib\tesseract\.res\tessdata /E /F /Y /I</v>
      </c>
      <c r="X11" s="15" t="str">
        <f t="shared" si="10"/>
        <v>plink -pw qwer -l admin  192.168.10.23</v>
      </c>
      <c r="Y11" s="15" t="str">
        <f t="shared" si="1"/>
        <v>plink -pw qwer -l admin  192.168.10.23 "cmd.exe /c start C:\Users\Public\Desktop\屏幕录像专家V7.5.lnk"</v>
      </c>
      <c r="Z11" s="15" t="str">
        <f t="shared" si="2"/>
        <v>plink -pw qwer -l admin 192.168.10.23 "cmd.exe /c TASKKILL /F /IM 屏录专家.exe /T "</v>
      </c>
    </row>
    <row r="12" spans="1:26" ht="19.5" x14ac:dyDescent="0.15">
      <c r="A12" s="10">
        <v>11</v>
      </c>
      <c r="B12" s="10" t="s">
        <v>69</v>
      </c>
      <c r="C12" s="1" t="s">
        <v>58</v>
      </c>
      <c r="D12" s="2"/>
      <c r="E12" s="13" t="s">
        <v>128</v>
      </c>
      <c r="F12" s="13" t="s">
        <v>129</v>
      </c>
      <c r="G12" s="13" t="s">
        <v>130</v>
      </c>
      <c r="H12" s="13" t="s">
        <v>131</v>
      </c>
      <c r="I12" s="12">
        <v>20</v>
      </c>
      <c r="J12" s="12">
        <v>2500</v>
      </c>
      <c r="K12" t="str">
        <f t="shared" si="3"/>
        <v>53678370</v>
      </c>
      <c r="L12" s="3" t="str">
        <f t="shared" si="4"/>
        <v>1641</v>
      </c>
      <c r="M12" s="1">
        <f t="shared" si="5"/>
        <v>2500</v>
      </c>
      <c r="N12" s="1">
        <f t="shared" si="6"/>
        <v>89300</v>
      </c>
      <c r="O12" s="1">
        <v>112955800</v>
      </c>
      <c r="P12" s="1">
        <v>112956950</v>
      </c>
      <c r="Q12" s="1">
        <v>112956350</v>
      </c>
      <c r="R12" s="11" t="s">
        <v>78</v>
      </c>
      <c r="S12" s="1" t="s">
        <v>57</v>
      </c>
      <c r="T12" s="1" t="str">
        <f t="shared" si="0"/>
        <v>192.168.10.24=user="53678370";pwd="8053";idNo="310109197011081641";pricdAdded="2500";priceBefore="600";timeLine="112956350";priceSvrIp="192.168.10.9";imgSvrIp="192.168.10.8";t1="dx";t100="112955800";useNetPrice="n";yzmType="all";t200="112956950"</v>
      </c>
      <c r="U12" s="1" t="str">
        <f t="shared" si="7"/>
        <v>xcopy \\192.168.10.10\d\jppweb\cfg.ini \\192.168.10.24\d\jppweb /E /F /Y /I</v>
      </c>
      <c r="V12" s="1" t="str">
        <f t="shared" si="8"/>
        <v>xcopy \\192.168.10.10\d\jppweb\jpp.exe \\192.168.10.24\d\jppweb /E /F /Y /I</v>
      </c>
      <c r="W12" t="str">
        <f t="shared" si="9"/>
        <v>xcopy \\192.168.10.8\d\jppweb\price.traineddata \\192.168.10.24\d\jppweb\lib\tesseract\.res\tessdata /E /F /Y /I</v>
      </c>
      <c r="X12" t="str">
        <f t="shared" si="10"/>
        <v>plink -pw qwer -l admin  192.168.10.24</v>
      </c>
      <c r="Y12" t="str">
        <f t="shared" si="1"/>
        <v>plink -pw qwer -l admin  192.168.10.24 "cmd.exe /c start C:\Users\Public\Desktop\屏幕录像专家V7.5.lnk"</v>
      </c>
      <c r="Z12" t="str">
        <f t="shared" si="2"/>
        <v>plink -pw qwer -l admin 192.168.10.24 "cmd.exe /c TASKKILL /F /IM 屏录专家.exe /T "</v>
      </c>
    </row>
    <row r="13" spans="1:26" ht="19.5" x14ac:dyDescent="0.15">
      <c r="A13" s="10">
        <v>12</v>
      </c>
      <c r="B13" s="10" t="s">
        <v>160</v>
      </c>
      <c r="C13" s="1" t="s">
        <v>58</v>
      </c>
      <c r="D13" s="2"/>
      <c r="E13" s="13" t="s">
        <v>132</v>
      </c>
      <c r="F13" s="13" t="s">
        <v>133</v>
      </c>
      <c r="G13" s="13" t="s">
        <v>134</v>
      </c>
      <c r="H13" s="13" t="s">
        <v>135</v>
      </c>
      <c r="I13" s="12">
        <v>20</v>
      </c>
      <c r="J13" s="12">
        <v>1700</v>
      </c>
      <c r="K13" t="str">
        <f t="shared" si="3"/>
        <v>53892269</v>
      </c>
      <c r="L13" s="3" t="str">
        <f t="shared" si="4"/>
        <v>3230</v>
      </c>
      <c r="M13" s="1">
        <f t="shared" si="5"/>
        <v>1700</v>
      </c>
      <c r="N13" s="1">
        <f t="shared" si="6"/>
        <v>88500</v>
      </c>
      <c r="O13" s="1">
        <v>112955500</v>
      </c>
      <c r="P13" s="1">
        <v>112956950</v>
      </c>
      <c r="Q13" s="1">
        <v>112956050</v>
      </c>
      <c r="R13" s="11" t="s">
        <v>78</v>
      </c>
      <c r="S13" s="1" t="s">
        <v>57</v>
      </c>
      <c r="T13" s="1" t="str">
        <f t="shared" si="0"/>
        <v>192.168.10.25=user="53892269";pwd="9304";idNo="310109194906083230";pricdAdded="1700";priceBefore="600";timeLine="112956050";priceSvrIp="192.168.10.9";imgSvrIp="192.168.10.8";t1="dx";t100="112955500";useNetPrice="n";yzmType="all";t200="112956950"</v>
      </c>
      <c r="U13" s="1" t="str">
        <f t="shared" si="7"/>
        <v>xcopy \\192.168.10.10\d\jppweb\cfg.ini \\192.168.10.25\d\jppweb /E /F /Y /I</v>
      </c>
      <c r="V13" s="1" t="str">
        <f t="shared" si="8"/>
        <v>xcopy \\192.168.10.10\d\jppweb\jpp.exe \\192.168.10.25\d\jppweb /E /F /Y /I</v>
      </c>
      <c r="W13" t="str">
        <f t="shared" si="9"/>
        <v>xcopy \\192.168.10.8\d\jppweb\price.traineddata \\192.168.10.25\d\jppweb\lib\tesseract\.res\tessdata /E /F /Y /I</v>
      </c>
      <c r="X13" t="str">
        <f t="shared" si="10"/>
        <v>plink -pw qwer -l admin  192.168.10.25</v>
      </c>
      <c r="Y13" t="str">
        <f t="shared" si="1"/>
        <v>plink -pw qwer -l admin  192.168.10.25 "cmd.exe /c start C:\Users\Public\Desktop\屏幕录像专家V7.5.lnk"</v>
      </c>
      <c r="Z13" t="str">
        <f t="shared" si="2"/>
        <v>plink -pw qwer -l admin 192.168.10.25 "cmd.exe /c TASKKILL /F /IM 屏录专家.exe /T "</v>
      </c>
    </row>
    <row r="14" spans="1:26" s="15" customFormat="1" ht="19.5" x14ac:dyDescent="0.15">
      <c r="A14" s="14">
        <v>13</v>
      </c>
      <c r="B14" s="14" t="s">
        <v>161</v>
      </c>
      <c r="C14" s="15" t="s">
        <v>58</v>
      </c>
      <c r="D14" s="16"/>
      <c r="E14" s="17" t="s">
        <v>136</v>
      </c>
      <c r="F14" s="17" t="s">
        <v>137</v>
      </c>
      <c r="G14" s="17" t="s">
        <v>138</v>
      </c>
      <c r="H14" s="17" t="s">
        <v>139</v>
      </c>
      <c r="I14" s="18">
        <v>20</v>
      </c>
      <c r="J14" s="18">
        <v>1800</v>
      </c>
      <c r="K14" s="15" t="str">
        <f t="shared" si="3"/>
        <v>53690671</v>
      </c>
      <c r="L14" s="19" t="str">
        <f t="shared" si="4"/>
        <v>6231</v>
      </c>
      <c r="M14" s="15">
        <f t="shared" si="5"/>
        <v>1800</v>
      </c>
      <c r="N14" s="15">
        <f t="shared" si="6"/>
        <v>88600</v>
      </c>
      <c r="O14" s="15">
        <v>112955550</v>
      </c>
      <c r="P14" s="15">
        <v>112956950</v>
      </c>
      <c r="Q14" s="15">
        <v>112956100</v>
      </c>
      <c r="R14" s="20" t="s">
        <v>78</v>
      </c>
      <c r="S14" s="15" t="s">
        <v>57</v>
      </c>
      <c r="T14" s="15" t="str">
        <f t="shared" si="0"/>
        <v>192.168.10.30=user="53690671";pwd="9160";idNo="310110195011056231";pricdAdded="1800";priceBefore="600";timeLine="112956100";priceSvrIp="192.168.10.9";imgSvrIp="192.168.10.8";t1="dx";t100="112955550";useNetPrice="n";yzmType="all";t200="112956950"</v>
      </c>
      <c r="U14" s="15" t="str">
        <f t="shared" si="7"/>
        <v>xcopy \\192.168.10.10\d\jppweb\cfg.ini \\192.168.10.30\d\jppweb /E /F /Y /I</v>
      </c>
      <c r="V14" s="15" t="str">
        <f t="shared" si="8"/>
        <v>xcopy \\192.168.10.10\d\jppweb\jpp.exe \\192.168.10.30\d\jppweb /E /F /Y /I</v>
      </c>
      <c r="W14" s="15" t="str">
        <f t="shared" si="9"/>
        <v>xcopy \\192.168.10.8\d\jppweb\price.traineddata \\192.168.10.30\d\jppweb\lib\tesseract\.res\tessdata /E /F /Y /I</v>
      </c>
      <c r="X14" s="15" t="str">
        <f t="shared" si="10"/>
        <v>plink -pw qwer -l admin  192.168.10.30</v>
      </c>
      <c r="Y14" s="15" t="str">
        <f t="shared" si="1"/>
        <v>plink -pw qwer -l admin  192.168.10.30 "cmd.exe /c start C:\Users\Public\Desktop\屏幕录像专家V7.5.lnk"</v>
      </c>
      <c r="Z14" s="15" t="str">
        <f t="shared" si="2"/>
        <v>plink -pw qwer -l admin 192.168.10.30 "cmd.exe /c TASKKILL /F /IM 屏录专家.exe /T "</v>
      </c>
    </row>
    <row r="15" spans="1:26" s="15" customFormat="1" ht="19.5" x14ac:dyDescent="0.15">
      <c r="A15" s="14">
        <v>14</v>
      </c>
      <c r="B15" s="14" t="s">
        <v>70</v>
      </c>
      <c r="C15" s="15" t="s">
        <v>58</v>
      </c>
      <c r="D15" s="16"/>
      <c r="E15" s="17" t="s">
        <v>140</v>
      </c>
      <c r="F15" s="17" t="s">
        <v>141</v>
      </c>
      <c r="G15" s="17" t="s">
        <v>142</v>
      </c>
      <c r="H15" s="17" t="s">
        <v>143</v>
      </c>
      <c r="I15" s="18">
        <v>20</v>
      </c>
      <c r="J15" s="18">
        <v>1900</v>
      </c>
      <c r="K15" s="15" t="str">
        <f t="shared" si="3"/>
        <v>53740166</v>
      </c>
      <c r="L15" s="19" t="str">
        <f t="shared" si="4"/>
        <v>4835</v>
      </c>
      <c r="M15" s="15">
        <f t="shared" si="5"/>
        <v>1900</v>
      </c>
      <c r="N15" s="15">
        <f t="shared" si="6"/>
        <v>88700</v>
      </c>
      <c r="O15" s="15">
        <v>112955600</v>
      </c>
      <c r="P15" s="15">
        <v>112956950</v>
      </c>
      <c r="Q15" s="15">
        <v>112956150</v>
      </c>
      <c r="R15" s="20" t="s">
        <v>78</v>
      </c>
      <c r="S15" s="15" t="s">
        <v>57</v>
      </c>
      <c r="T15" s="15" t="str">
        <f t="shared" si="0"/>
        <v>192.168.10.31=user="53740166";pwd="4615";idNo="310108196801024835";pricdAdded="1900";priceBefore="600";timeLine="112956150";priceSvrIp="192.168.10.9";imgSvrIp="192.168.10.8";t1="dx";t100="112955600";useNetPrice="n";yzmType="all";t200="112956950"</v>
      </c>
      <c r="U15" s="15" t="str">
        <f t="shared" si="7"/>
        <v>xcopy \\192.168.10.10\d\jppweb\cfg.ini \\192.168.10.31\d\jppweb /E /F /Y /I</v>
      </c>
      <c r="V15" s="15" t="str">
        <f t="shared" si="8"/>
        <v>xcopy \\192.168.10.10\d\jppweb\jpp.exe \\192.168.10.31\d\jppweb /E /F /Y /I</v>
      </c>
      <c r="W15" s="15" t="str">
        <f t="shared" si="9"/>
        <v>xcopy \\192.168.10.8\d\jppweb\price.traineddata \\192.168.10.31\d\jppweb\lib\tesseract\.res\tessdata /E /F /Y /I</v>
      </c>
      <c r="X15" s="15" t="str">
        <f t="shared" si="10"/>
        <v>plink -pw qwer -l admin  192.168.10.31</v>
      </c>
      <c r="Y15" s="15" t="str">
        <f t="shared" si="1"/>
        <v>plink -pw qwer -l admin  192.168.10.31 "cmd.exe /c start C:\Users\Public\Desktop\屏幕录像专家V7.5.lnk"</v>
      </c>
      <c r="Z15" s="15" t="str">
        <f t="shared" si="2"/>
        <v>plink -pw qwer -l admin 192.168.10.31 "cmd.exe /c TASKKILL /F /IM 屏录专家.exe /T "</v>
      </c>
    </row>
    <row r="16" spans="1:26" s="15" customFormat="1" ht="19.5" x14ac:dyDescent="0.15">
      <c r="A16" s="14">
        <v>15</v>
      </c>
      <c r="B16" s="14" t="s">
        <v>71</v>
      </c>
      <c r="C16" s="15" t="s">
        <v>58</v>
      </c>
      <c r="D16" s="16"/>
      <c r="E16" s="17" t="s">
        <v>144</v>
      </c>
      <c r="F16" s="17" t="s">
        <v>145</v>
      </c>
      <c r="G16" s="17" t="s">
        <v>146</v>
      </c>
      <c r="H16" s="17" t="s">
        <v>147</v>
      </c>
      <c r="I16" s="18">
        <v>20</v>
      </c>
      <c r="J16" s="18">
        <v>2000</v>
      </c>
      <c r="K16" s="15" t="str">
        <f t="shared" si="3"/>
        <v>53718556</v>
      </c>
      <c r="L16" s="19" t="str">
        <f t="shared" si="4"/>
        <v>5413</v>
      </c>
      <c r="M16" s="15">
        <f t="shared" si="5"/>
        <v>2000</v>
      </c>
      <c r="N16" s="15">
        <f t="shared" si="6"/>
        <v>88800</v>
      </c>
      <c r="O16" s="15">
        <v>112955650</v>
      </c>
      <c r="P16" s="15">
        <v>112956950</v>
      </c>
      <c r="Q16" s="15">
        <v>112956200</v>
      </c>
      <c r="R16" s="20" t="s">
        <v>78</v>
      </c>
      <c r="S16" s="15" t="s">
        <v>57</v>
      </c>
      <c r="T16" s="15" t="str">
        <f t="shared" si="0"/>
        <v>192.168.10.32=user="53718556";pwd="2670";idNo="310107197508175413";pricdAdded="2000";priceBefore="600";timeLine="112956200";priceSvrIp="192.168.10.9";imgSvrIp="192.168.10.8";t1="dx";t100="112955650";useNetPrice="n";yzmType="all";t200="112956950"</v>
      </c>
      <c r="U16" s="15" t="str">
        <f t="shared" si="7"/>
        <v>xcopy \\192.168.10.10\d\jppweb\cfg.ini \\192.168.10.32\d\jppweb /E /F /Y /I</v>
      </c>
      <c r="V16" s="15" t="str">
        <f t="shared" si="8"/>
        <v>xcopy \\192.168.10.10\d\jppweb\jpp.exe \\192.168.10.32\d\jppweb /E /F /Y /I</v>
      </c>
      <c r="W16" s="15" t="str">
        <f t="shared" si="9"/>
        <v>xcopy \\192.168.10.8\d\jppweb\price.traineddata \\192.168.10.32\d\jppweb\lib\tesseract\.res\tessdata /E /F /Y /I</v>
      </c>
      <c r="X16" s="15" t="str">
        <f t="shared" si="10"/>
        <v>plink -pw qwer -l admin  192.168.10.32</v>
      </c>
      <c r="Y16" s="15" t="str">
        <f t="shared" si="1"/>
        <v>plink -pw qwer -l admin  192.168.10.32 "cmd.exe /c start C:\Users\Public\Desktop\屏幕录像专家V7.5.lnk"</v>
      </c>
      <c r="Z16" s="15" t="str">
        <f t="shared" si="2"/>
        <v>plink -pw qwer -l admin 192.168.10.32 "cmd.exe /c TASKKILL /F /IM 屏录专家.exe /T "</v>
      </c>
    </row>
    <row r="17" spans="1:26" s="15" customFormat="1" ht="19.5" x14ac:dyDescent="0.15">
      <c r="A17" s="14">
        <v>16</v>
      </c>
      <c r="B17" s="14" t="s">
        <v>72</v>
      </c>
      <c r="C17" s="15" t="s">
        <v>58</v>
      </c>
      <c r="D17" s="16"/>
      <c r="E17" s="17" t="s">
        <v>148</v>
      </c>
      <c r="F17" s="17" t="s">
        <v>149</v>
      </c>
      <c r="G17" s="17" t="s">
        <v>150</v>
      </c>
      <c r="H17" s="17" t="s">
        <v>151</v>
      </c>
      <c r="I17" s="18">
        <v>20</v>
      </c>
      <c r="J17" s="18">
        <v>2100</v>
      </c>
      <c r="K17" s="15" t="str">
        <f t="shared" si="3"/>
        <v>53897543</v>
      </c>
      <c r="L17" s="19" t="str">
        <f t="shared" si="4"/>
        <v>3038</v>
      </c>
      <c r="M17" s="15">
        <f t="shared" si="5"/>
        <v>2100</v>
      </c>
      <c r="N17" s="15">
        <f t="shared" si="6"/>
        <v>88900</v>
      </c>
      <c r="O17" s="15">
        <v>112955700</v>
      </c>
      <c r="P17" s="15">
        <v>112956950</v>
      </c>
      <c r="Q17" s="15">
        <v>112956250</v>
      </c>
      <c r="R17" s="20" t="s">
        <v>78</v>
      </c>
      <c r="S17" s="15" t="s">
        <v>57</v>
      </c>
      <c r="T17" s="15" t="str">
        <f t="shared" si="0"/>
        <v>192.168.10.33=user="53897543";pwd="9779";idNo="310109198506183038";pricdAdded="2100";priceBefore="600";timeLine="112956250";priceSvrIp="192.168.10.9";imgSvrIp="192.168.10.8";t1="dx";t100="112955700";useNetPrice="n";yzmType="all";t200="112956950"</v>
      </c>
      <c r="U17" s="15" t="str">
        <f t="shared" si="7"/>
        <v>xcopy \\192.168.10.10\d\jppweb\cfg.ini \\192.168.10.33\d\jppweb /E /F /Y /I</v>
      </c>
      <c r="V17" s="15" t="str">
        <f t="shared" si="8"/>
        <v>xcopy \\192.168.10.10\d\jppweb\jpp.exe \\192.168.10.33\d\jppweb /E /F /Y /I</v>
      </c>
      <c r="W17" s="15" t="str">
        <f t="shared" si="9"/>
        <v>xcopy \\192.168.10.8\d\jppweb\price.traineddata \\192.168.10.33\d\jppweb\lib\tesseract\.res\tessdata /E /F /Y /I</v>
      </c>
      <c r="X17" s="15" t="str">
        <f t="shared" si="10"/>
        <v>plink -pw qwer -l admin  192.168.10.33</v>
      </c>
      <c r="Y17" s="15" t="str">
        <f t="shared" si="1"/>
        <v>plink -pw qwer -l admin  192.168.10.33 "cmd.exe /c start C:\Users\Public\Desktop\屏幕录像专家V7.5.lnk"</v>
      </c>
      <c r="Z17" s="15" t="str">
        <f t="shared" si="2"/>
        <v>plink -pw qwer -l admin 192.168.10.33 "cmd.exe /c TASKKILL /F /IM 屏录专家.exe /T "</v>
      </c>
    </row>
    <row r="18" spans="1:26" ht="19.5" x14ac:dyDescent="0.15">
      <c r="A18" s="10">
        <v>17</v>
      </c>
      <c r="B18" s="10" t="s">
        <v>73</v>
      </c>
      <c r="C18" s="1" t="s">
        <v>58</v>
      </c>
      <c r="D18" s="2"/>
      <c r="E18" s="13" t="s">
        <v>152</v>
      </c>
      <c r="F18" s="13" t="s">
        <v>153</v>
      </c>
      <c r="G18" s="13" t="s">
        <v>154</v>
      </c>
      <c r="H18" s="13" t="s">
        <v>155</v>
      </c>
      <c r="I18" s="12">
        <v>20</v>
      </c>
      <c r="J18" s="12">
        <v>2200</v>
      </c>
      <c r="K18" t="str">
        <f t="shared" si="3"/>
        <v>53856026</v>
      </c>
      <c r="L18" s="3" t="str">
        <f t="shared" si="4"/>
        <v>302x</v>
      </c>
      <c r="M18" s="1">
        <v>1400</v>
      </c>
      <c r="N18" s="1">
        <f t="shared" si="6"/>
        <v>88200</v>
      </c>
      <c r="O18" s="1">
        <v>112955750</v>
      </c>
      <c r="P18" s="1">
        <v>112956950</v>
      </c>
      <c r="Q18" s="1">
        <v>112956100</v>
      </c>
      <c r="R18" s="11" t="s">
        <v>78</v>
      </c>
      <c r="S18" s="1" t="s">
        <v>57</v>
      </c>
      <c r="T18" s="1" t="str">
        <f t="shared" si="0"/>
        <v>192.168.10.34=user="53856026";pwd="4569";idNo="31010919830916302x";pricdAdded="1400";priceBefore="600";timeLine="112956100";priceSvrIp="192.168.10.9";imgSvrIp="192.168.10.8";t1="dx";t100="112955750";useNetPrice="n";yzmType="all";t200="112956950"</v>
      </c>
      <c r="U18" s="1" t="str">
        <f t="shared" si="7"/>
        <v>xcopy \\192.168.10.10\d\jppweb\cfg.ini \\192.168.10.34\d\jppweb /E /F /Y /I</v>
      </c>
      <c r="V18" s="1" t="str">
        <f t="shared" si="8"/>
        <v>xcopy \\192.168.10.10\d\jppweb\jpp.exe \\192.168.10.34\d\jppweb /E /F /Y /I</v>
      </c>
      <c r="W18" t="str">
        <f t="shared" si="9"/>
        <v>xcopy \\192.168.10.8\d\jppweb\price.traineddata \\192.168.10.34\d\jppweb\lib\tesseract\.res\tessdata /E /F /Y /I</v>
      </c>
      <c r="X18" t="str">
        <f t="shared" si="10"/>
        <v>plink -pw qwer -l admin  192.168.10.34</v>
      </c>
      <c r="Y18" t="str">
        <f t="shared" si="1"/>
        <v>plink -pw qwer -l admin  192.168.10.34 "cmd.exe /c start C:\Users\Public\Desktop\屏幕录像专家V7.5.lnk"</v>
      </c>
      <c r="Z18" t="str">
        <f t="shared" si="2"/>
        <v>plink -pw qwer -l admin 192.168.10.34 "cmd.exe /c TASKKILL /F /IM 屏录专家.exe /T "</v>
      </c>
    </row>
    <row r="19" spans="1:26" ht="19.5" x14ac:dyDescent="0.15">
      <c r="A19" s="10">
        <v>18</v>
      </c>
      <c r="B19" s="10" t="s">
        <v>162</v>
      </c>
      <c r="C19" s="1" t="s">
        <v>58</v>
      </c>
      <c r="D19" s="2"/>
      <c r="E19" s="13" t="s">
        <v>156</v>
      </c>
      <c r="F19" s="13" t="s">
        <v>157</v>
      </c>
      <c r="G19" s="13" t="s">
        <v>158</v>
      </c>
      <c r="H19" s="13" t="s">
        <v>159</v>
      </c>
      <c r="I19" s="12">
        <v>20</v>
      </c>
      <c r="J19" s="12">
        <v>2600</v>
      </c>
      <c r="K19" t="str">
        <f t="shared" si="3"/>
        <v>53898995</v>
      </c>
      <c r="L19" s="3" t="str">
        <f t="shared" si="4"/>
        <v>1824</v>
      </c>
      <c r="M19" s="1">
        <f t="shared" si="5"/>
        <v>2600</v>
      </c>
      <c r="N19" s="1">
        <f t="shared" si="6"/>
        <v>89400</v>
      </c>
      <c r="O19" s="1">
        <v>112955750</v>
      </c>
      <c r="P19" s="1">
        <v>112956950</v>
      </c>
      <c r="Q19" s="1">
        <v>112956350</v>
      </c>
      <c r="R19" s="11" t="s">
        <v>78</v>
      </c>
      <c r="S19" s="1" t="s">
        <v>57</v>
      </c>
      <c r="T19" s="1" t="str">
        <f t="shared" si="0"/>
        <v>192.168.10.35=user="53898995";pwd="8437";idNo="460102198701191824";pricdAdded="2600";priceBefore="600";timeLine="112956350";priceSvrIp="192.168.10.9";imgSvrIp="192.168.10.8";t1="dx";t100="112955750";useNetPrice="n";yzmType="all";t200="112956950"</v>
      </c>
      <c r="U19" s="1" t="str">
        <f t="shared" si="7"/>
        <v>xcopy \\192.168.10.10\d\jppweb\cfg.ini \\192.168.10.35\d\jppweb /E /F /Y /I</v>
      </c>
      <c r="V19" s="1" t="str">
        <f t="shared" si="8"/>
        <v>xcopy \\192.168.10.10\d\jppweb\jpp.exe \\192.168.10.35\d\jppweb /E /F /Y /I</v>
      </c>
      <c r="W19" t="str">
        <f t="shared" si="9"/>
        <v>xcopy \\192.168.10.8\d\jppweb\price.traineddata \\192.168.10.35\d\jppweb\lib\tesseract\.res\tessdata /E /F /Y /I</v>
      </c>
      <c r="X19" t="str">
        <f t="shared" si="10"/>
        <v>plink -pw qwer -l admin  192.168.10.35</v>
      </c>
      <c r="Y19" t="str">
        <f t="shared" si="1"/>
        <v>plink -pw qwer -l admin  192.168.10.35 "cmd.exe /c start C:\Users\Public\Desktop\屏幕录像专家V7.5.lnk"</v>
      </c>
      <c r="Z19" t="str">
        <f t="shared" si="2"/>
        <v>plink -pw qwer -l admin 192.168.10.35 "cmd.exe /c TASKKILL /F /IM 屏录专家.exe /T "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晒单</vt:lpstr>
      <vt:lpstr>2016年7月23日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2016-11-19T13:05:45Z</dcterms:modified>
</cp:coreProperties>
</file>