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30" windowHeight="450"/>
  </bookViews>
  <sheets>
    <sheet name="filter" sheetId="2" r:id="rId1"/>
    <sheet name="5-k-svm" sheetId="5" r:id="rId2"/>
    <sheet name="result" sheetId="4" r:id="rId3"/>
    <sheet name="2devide" sheetId="6" r:id="rId4"/>
  </sheets>
  <calcPr calcId="152511"/>
</workbook>
</file>

<file path=xl/calcChain.xml><?xml version="1.0" encoding="utf-8"?>
<calcChain xmlns="http://schemas.openxmlformats.org/spreadsheetml/2006/main">
  <c r="D95" i="2" l="1"/>
  <c r="C95" i="2"/>
  <c r="D94" i="2"/>
  <c r="C94" i="2"/>
  <c r="C93" i="2"/>
  <c r="D93" i="2"/>
  <c r="D92" i="2"/>
  <c r="C92" i="2"/>
  <c r="T93" i="5" l="1"/>
  <c r="S93" i="5" l="1"/>
  <c r="U93" i="5"/>
  <c r="V93" i="5"/>
  <c r="W93" i="5"/>
  <c r="X93" i="5"/>
  <c r="Y93" i="5"/>
  <c r="Z93" i="5"/>
  <c r="R93" i="5"/>
  <c r="R92" i="5"/>
  <c r="R2" i="5" l="1"/>
  <c r="X3" i="5"/>
  <c r="Y3" i="5" s="1"/>
  <c r="X4" i="5"/>
  <c r="Y4" i="5" s="1"/>
  <c r="Z4" i="5"/>
  <c r="X5" i="5"/>
  <c r="Z5" i="5" s="1"/>
  <c r="Y5" i="5"/>
  <c r="X6" i="5"/>
  <c r="Y6" i="5" s="1"/>
  <c r="X7" i="5"/>
  <c r="Y7" i="5"/>
  <c r="Z7" i="5"/>
  <c r="X8" i="5"/>
  <c r="Y8" i="5" s="1"/>
  <c r="X9" i="5"/>
  <c r="Z9" i="5" s="1"/>
  <c r="Y9" i="5"/>
  <c r="X10" i="5"/>
  <c r="Y10" i="5" s="1"/>
  <c r="Z10" i="5"/>
  <c r="X11" i="5"/>
  <c r="Y11" i="5" s="1"/>
  <c r="X12" i="5"/>
  <c r="Y12" i="5" s="1"/>
  <c r="Z12" i="5"/>
  <c r="X13" i="5"/>
  <c r="Z13" i="5" s="1"/>
  <c r="Y13" i="5"/>
  <c r="X14" i="5"/>
  <c r="Y14" i="5"/>
  <c r="Z14" i="5"/>
  <c r="X15" i="5"/>
  <c r="Y15" i="5"/>
  <c r="Z15" i="5"/>
  <c r="X16" i="5"/>
  <c r="Y16" i="5" s="1"/>
  <c r="X17" i="5"/>
  <c r="Z17" i="5" s="1"/>
  <c r="Y17" i="5"/>
  <c r="X18" i="5"/>
  <c r="Y18" i="5" s="1"/>
  <c r="Z18" i="5"/>
  <c r="X19" i="5"/>
  <c r="Y19" i="5" s="1"/>
  <c r="Z19" i="5"/>
  <c r="X20" i="5"/>
  <c r="Y20" i="5" s="1"/>
  <c r="Z20" i="5"/>
  <c r="X21" i="5"/>
  <c r="Z21" i="5" s="1"/>
  <c r="Y21" i="5"/>
  <c r="X22" i="5"/>
  <c r="Y22" i="5"/>
  <c r="Z22" i="5"/>
  <c r="X23" i="5"/>
  <c r="Y23" i="5"/>
  <c r="Z23" i="5"/>
  <c r="X24" i="5"/>
  <c r="Y24" i="5" s="1"/>
  <c r="X25" i="5"/>
  <c r="Y25" i="5" s="1"/>
  <c r="X26" i="5"/>
  <c r="Y26" i="5" s="1"/>
  <c r="Z26" i="5"/>
  <c r="X27" i="5"/>
  <c r="Y27" i="5"/>
  <c r="Z27" i="5"/>
  <c r="X28" i="5"/>
  <c r="Y28" i="5" s="1"/>
  <c r="Z28" i="5"/>
  <c r="X29" i="5"/>
  <c r="Z29" i="5" s="1"/>
  <c r="Y29" i="5"/>
  <c r="X30" i="5"/>
  <c r="Y30" i="5"/>
  <c r="Z30" i="5"/>
  <c r="X31" i="5"/>
  <c r="Y31" i="5"/>
  <c r="Z31" i="5"/>
  <c r="X32" i="5"/>
  <c r="Y32" i="5" s="1"/>
  <c r="X33" i="5"/>
  <c r="Y33" i="5" s="1"/>
  <c r="X34" i="5"/>
  <c r="Y34" i="5" s="1"/>
  <c r="Z34" i="5"/>
  <c r="X35" i="5"/>
  <c r="Y35" i="5"/>
  <c r="Z35" i="5"/>
  <c r="X36" i="5"/>
  <c r="Y36" i="5" s="1"/>
  <c r="Z36" i="5"/>
  <c r="X37" i="5"/>
  <c r="Z37" i="5" s="1"/>
  <c r="Y37" i="5"/>
  <c r="X38" i="5"/>
  <c r="Y38" i="5"/>
  <c r="Z38" i="5"/>
  <c r="X39" i="5"/>
  <c r="Y39" i="5"/>
  <c r="Z39" i="5"/>
  <c r="X40" i="5"/>
  <c r="Y40" i="5" s="1"/>
  <c r="X41" i="5"/>
  <c r="Y41" i="5" s="1"/>
  <c r="X42" i="5"/>
  <c r="Y42" i="5" s="1"/>
  <c r="Z42" i="5"/>
  <c r="X43" i="5"/>
  <c r="Y43" i="5"/>
  <c r="Z43" i="5"/>
  <c r="X44" i="5"/>
  <c r="Y44" i="5" s="1"/>
  <c r="Z44" i="5"/>
  <c r="X45" i="5"/>
  <c r="Z45" i="5" s="1"/>
  <c r="Y45" i="5"/>
  <c r="X46" i="5"/>
  <c r="Y46" i="5"/>
  <c r="Z46" i="5"/>
  <c r="X47" i="5"/>
  <c r="Y47" i="5"/>
  <c r="Z47" i="5"/>
  <c r="X48" i="5"/>
  <c r="Y48" i="5" s="1"/>
  <c r="X49" i="5"/>
  <c r="Y49" i="5" s="1"/>
  <c r="X50" i="5"/>
  <c r="Y50" i="5" s="1"/>
  <c r="Z50" i="5"/>
  <c r="X51" i="5"/>
  <c r="Y51" i="5"/>
  <c r="Z51" i="5"/>
  <c r="X52" i="5"/>
  <c r="Y52" i="5" s="1"/>
  <c r="Z52" i="5"/>
  <c r="X53" i="5"/>
  <c r="Z53" i="5" s="1"/>
  <c r="Y53" i="5"/>
  <c r="X54" i="5"/>
  <c r="Z54" i="5" s="1"/>
  <c r="Y54" i="5"/>
  <c r="X55" i="5"/>
  <c r="Y55" i="5"/>
  <c r="Z55" i="5"/>
  <c r="X56" i="5"/>
  <c r="Y56" i="5" s="1"/>
  <c r="X57" i="5"/>
  <c r="Y57" i="5" s="1"/>
  <c r="X58" i="5"/>
  <c r="Y58" i="5" s="1"/>
  <c r="Z58" i="5"/>
  <c r="X59" i="5"/>
  <c r="Y59" i="5"/>
  <c r="Z59" i="5"/>
  <c r="X60" i="5"/>
  <c r="Y60" i="5" s="1"/>
  <c r="Z60" i="5"/>
  <c r="X61" i="5"/>
  <c r="Z61" i="5" s="1"/>
  <c r="Y61" i="5"/>
  <c r="X62" i="5"/>
  <c r="Z62" i="5" s="1"/>
  <c r="Y62" i="5"/>
  <c r="X63" i="5"/>
  <c r="Y63" i="5"/>
  <c r="Z63" i="5"/>
  <c r="X64" i="5"/>
  <c r="Y64" i="5" s="1"/>
  <c r="X65" i="5"/>
  <c r="Y65" i="5" s="1"/>
  <c r="X66" i="5"/>
  <c r="Y66" i="5" s="1"/>
  <c r="Z66" i="5"/>
  <c r="X67" i="5"/>
  <c r="Y67" i="5"/>
  <c r="Z67" i="5"/>
  <c r="X68" i="5"/>
  <c r="Y68" i="5" s="1"/>
  <c r="Z68" i="5"/>
  <c r="X69" i="5"/>
  <c r="Z69" i="5" s="1"/>
  <c r="Y69" i="5"/>
  <c r="X70" i="5"/>
  <c r="Z70" i="5" s="1"/>
  <c r="Y70" i="5"/>
  <c r="X71" i="5"/>
  <c r="Y71" i="5"/>
  <c r="Z71" i="5"/>
  <c r="X72" i="5"/>
  <c r="Y72" i="5" s="1"/>
  <c r="X73" i="5"/>
  <c r="Y73" i="5" s="1"/>
  <c r="X74" i="5"/>
  <c r="Y74" i="5" s="1"/>
  <c r="Z74" i="5"/>
  <c r="X75" i="5"/>
  <c r="Y75" i="5"/>
  <c r="Z75" i="5"/>
  <c r="X76" i="5"/>
  <c r="Y76" i="5" s="1"/>
  <c r="Z76" i="5"/>
  <c r="X77" i="5"/>
  <c r="Z77" i="5" s="1"/>
  <c r="Y77" i="5"/>
  <c r="X78" i="5"/>
  <c r="Z78" i="5" s="1"/>
  <c r="Y78" i="5"/>
  <c r="X79" i="5"/>
  <c r="Y79" i="5"/>
  <c r="Z79" i="5"/>
  <c r="X80" i="5"/>
  <c r="Y80" i="5" s="1"/>
  <c r="X81" i="5"/>
  <c r="Y81" i="5" s="1"/>
  <c r="X82" i="5"/>
  <c r="Y82" i="5" s="1"/>
  <c r="Z82" i="5"/>
  <c r="X83" i="5"/>
  <c r="Y83" i="5"/>
  <c r="Z83" i="5"/>
  <c r="X84" i="5"/>
  <c r="Y84" i="5" s="1"/>
  <c r="Z84" i="5"/>
  <c r="X85" i="5"/>
  <c r="Z85" i="5" s="1"/>
  <c r="Y85" i="5"/>
  <c r="X86" i="5"/>
  <c r="Z86" i="5" s="1"/>
  <c r="Y86" i="5"/>
  <c r="X87" i="5"/>
  <c r="Y87" i="5"/>
  <c r="Z87" i="5"/>
  <c r="X88" i="5"/>
  <c r="Y88" i="5" s="1"/>
  <c r="X89" i="5"/>
  <c r="Y89" i="5" s="1"/>
  <c r="X90" i="5"/>
  <c r="Y90" i="5" s="1"/>
  <c r="Z90" i="5"/>
  <c r="Z2" i="5"/>
  <c r="X2" i="5"/>
  <c r="Y2" i="5" s="1"/>
  <c r="U3" i="5"/>
  <c r="V3" i="5" s="1"/>
  <c r="U4" i="5"/>
  <c r="W4" i="5" s="1"/>
  <c r="V4" i="5"/>
  <c r="U5" i="5"/>
  <c r="W5" i="5" s="1"/>
  <c r="U6" i="5"/>
  <c r="V6" i="5" s="1"/>
  <c r="W6" i="5"/>
  <c r="U7" i="5"/>
  <c r="V7" i="5" s="1"/>
  <c r="W7" i="5"/>
  <c r="U8" i="5"/>
  <c r="V8" i="5" s="1"/>
  <c r="U9" i="5"/>
  <c r="V9" i="5"/>
  <c r="W9" i="5"/>
  <c r="U10" i="5"/>
  <c r="V10" i="5"/>
  <c r="W10" i="5"/>
  <c r="U11" i="5"/>
  <c r="V11" i="5" s="1"/>
  <c r="U12" i="5"/>
  <c r="W12" i="5" s="1"/>
  <c r="V12" i="5"/>
  <c r="U13" i="5"/>
  <c r="W13" i="5" s="1"/>
  <c r="U14" i="5"/>
  <c r="V14" i="5" s="1"/>
  <c r="W14" i="5"/>
  <c r="U15" i="5"/>
  <c r="V15" i="5" s="1"/>
  <c r="W15" i="5"/>
  <c r="U16" i="5"/>
  <c r="V16" i="5" s="1"/>
  <c r="U17" i="5"/>
  <c r="V17" i="5"/>
  <c r="W17" i="5"/>
  <c r="U18" i="5"/>
  <c r="V18" i="5"/>
  <c r="W18" i="5"/>
  <c r="U19" i="5"/>
  <c r="V19" i="5" s="1"/>
  <c r="U20" i="5"/>
  <c r="W20" i="5" s="1"/>
  <c r="V20" i="5"/>
  <c r="U21" i="5"/>
  <c r="W21" i="5" s="1"/>
  <c r="U22" i="5"/>
  <c r="V22" i="5"/>
  <c r="W22" i="5"/>
  <c r="U23" i="5"/>
  <c r="V23" i="5" s="1"/>
  <c r="W23" i="5"/>
  <c r="U24" i="5"/>
  <c r="V24" i="5" s="1"/>
  <c r="U25" i="5"/>
  <c r="V25" i="5"/>
  <c r="W25" i="5"/>
  <c r="U26" i="5"/>
  <c r="V26" i="5"/>
  <c r="W26" i="5"/>
  <c r="U27" i="5"/>
  <c r="V27" i="5" s="1"/>
  <c r="W27" i="5"/>
  <c r="U28" i="5"/>
  <c r="W28" i="5" s="1"/>
  <c r="V28" i="5"/>
  <c r="U29" i="5"/>
  <c r="W29" i="5" s="1"/>
  <c r="U30" i="5"/>
  <c r="V30" i="5"/>
  <c r="W30" i="5"/>
  <c r="U31" i="5"/>
  <c r="V31" i="5" s="1"/>
  <c r="W31" i="5"/>
  <c r="U32" i="5"/>
  <c r="V32" i="5" s="1"/>
  <c r="U33" i="5"/>
  <c r="V33" i="5"/>
  <c r="W33" i="5"/>
  <c r="U34" i="5"/>
  <c r="V34" i="5"/>
  <c r="W34" i="5"/>
  <c r="U35" i="5"/>
  <c r="V35" i="5" s="1"/>
  <c r="W35" i="5"/>
  <c r="U36" i="5"/>
  <c r="W36" i="5" s="1"/>
  <c r="V36" i="5"/>
  <c r="U37" i="5"/>
  <c r="W37" i="5" s="1"/>
  <c r="U38" i="5"/>
  <c r="V38" i="5"/>
  <c r="W38" i="5"/>
  <c r="U39" i="5"/>
  <c r="V39" i="5" s="1"/>
  <c r="W39" i="5"/>
  <c r="U40" i="5"/>
  <c r="V40" i="5" s="1"/>
  <c r="U41" i="5"/>
  <c r="V41" i="5"/>
  <c r="W41" i="5"/>
  <c r="U42" i="5"/>
  <c r="V42" i="5"/>
  <c r="W42" i="5"/>
  <c r="U43" i="5"/>
  <c r="V43" i="5" s="1"/>
  <c r="W43" i="5"/>
  <c r="U44" i="5"/>
  <c r="W44" i="5" s="1"/>
  <c r="V44" i="5"/>
  <c r="U45" i="5"/>
  <c r="W45" i="5" s="1"/>
  <c r="U46" i="5"/>
  <c r="V46" i="5"/>
  <c r="W46" i="5"/>
  <c r="U47" i="5"/>
  <c r="V47" i="5" s="1"/>
  <c r="W47" i="5"/>
  <c r="U48" i="5"/>
  <c r="V48" i="5" s="1"/>
  <c r="U49" i="5"/>
  <c r="V49" i="5"/>
  <c r="W49" i="5"/>
  <c r="U50" i="5"/>
  <c r="V50" i="5"/>
  <c r="W50" i="5"/>
  <c r="U51" i="5"/>
  <c r="V51" i="5" s="1"/>
  <c r="W51" i="5"/>
  <c r="U52" i="5"/>
  <c r="W52" i="5" s="1"/>
  <c r="V52" i="5"/>
  <c r="U53" i="5"/>
  <c r="W53" i="5" s="1"/>
  <c r="U54" i="5"/>
  <c r="V54" i="5"/>
  <c r="W54" i="5"/>
  <c r="U55" i="5"/>
  <c r="V55" i="5" s="1"/>
  <c r="W55" i="5"/>
  <c r="U56" i="5"/>
  <c r="V56" i="5" s="1"/>
  <c r="U57" i="5"/>
  <c r="V57" i="5"/>
  <c r="W57" i="5"/>
  <c r="U58" i="5"/>
  <c r="V58" i="5"/>
  <c r="W58" i="5"/>
  <c r="U59" i="5"/>
  <c r="V59" i="5" s="1"/>
  <c r="W59" i="5"/>
  <c r="U60" i="5"/>
  <c r="W60" i="5" s="1"/>
  <c r="V60" i="5"/>
  <c r="U61" i="5"/>
  <c r="W61" i="5" s="1"/>
  <c r="U62" i="5"/>
  <c r="V62" i="5"/>
  <c r="W62" i="5"/>
  <c r="U63" i="5"/>
  <c r="V63" i="5" s="1"/>
  <c r="W63" i="5"/>
  <c r="U64" i="5"/>
  <c r="V64" i="5" s="1"/>
  <c r="U65" i="5"/>
  <c r="V65" i="5"/>
  <c r="W65" i="5"/>
  <c r="U66" i="5"/>
  <c r="V66" i="5"/>
  <c r="W66" i="5"/>
  <c r="U67" i="5"/>
  <c r="V67" i="5" s="1"/>
  <c r="W67" i="5"/>
  <c r="U68" i="5"/>
  <c r="W68" i="5" s="1"/>
  <c r="V68" i="5"/>
  <c r="U69" i="5"/>
  <c r="W69" i="5" s="1"/>
  <c r="U70" i="5"/>
  <c r="V70" i="5"/>
  <c r="W70" i="5"/>
  <c r="U71" i="5"/>
  <c r="V71" i="5" s="1"/>
  <c r="W71" i="5"/>
  <c r="U72" i="5"/>
  <c r="V72" i="5" s="1"/>
  <c r="U73" i="5"/>
  <c r="V73" i="5"/>
  <c r="W73" i="5"/>
  <c r="U74" i="5"/>
  <c r="V74" i="5"/>
  <c r="W74" i="5"/>
  <c r="U75" i="5"/>
  <c r="V75" i="5" s="1"/>
  <c r="W75" i="5"/>
  <c r="U76" i="5"/>
  <c r="V76" i="5" s="1"/>
  <c r="U77" i="5"/>
  <c r="W77" i="5" s="1"/>
  <c r="U78" i="5"/>
  <c r="V78" i="5"/>
  <c r="W78" i="5"/>
  <c r="U79" i="5"/>
  <c r="V79" i="5" s="1"/>
  <c r="W79" i="5"/>
  <c r="U80" i="5"/>
  <c r="V80" i="5" s="1"/>
  <c r="U81" i="5"/>
  <c r="V81" i="5"/>
  <c r="W81" i="5"/>
  <c r="U82" i="5"/>
  <c r="V82" i="5"/>
  <c r="W82" i="5"/>
  <c r="U83" i="5"/>
  <c r="V83" i="5" s="1"/>
  <c r="W83" i="5"/>
  <c r="U84" i="5"/>
  <c r="V84" i="5" s="1"/>
  <c r="U85" i="5"/>
  <c r="W85" i="5" s="1"/>
  <c r="U86" i="5"/>
  <c r="V86" i="5"/>
  <c r="W86" i="5"/>
  <c r="U87" i="5"/>
  <c r="V87" i="5" s="1"/>
  <c r="W87" i="5"/>
  <c r="U88" i="5"/>
  <c r="V88" i="5" s="1"/>
  <c r="U89" i="5"/>
  <c r="V89" i="5"/>
  <c r="W89" i="5"/>
  <c r="U90" i="5"/>
  <c r="V90" i="5"/>
  <c r="W90" i="5"/>
  <c r="W2" i="5"/>
  <c r="U2" i="5"/>
  <c r="V2" i="5"/>
  <c r="T92" i="5"/>
  <c r="S92" i="5"/>
  <c r="S91" i="5"/>
  <c r="T91" i="5"/>
  <c r="R91" i="5"/>
  <c r="R3" i="5"/>
  <c r="S3" i="5" s="1"/>
  <c r="R4" i="5"/>
  <c r="S4" i="5"/>
  <c r="T4" i="5"/>
  <c r="R5" i="5"/>
  <c r="T5" i="5" s="1"/>
  <c r="S5" i="5"/>
  <c r="R6" i="5"/>
  <c r="S6" i="5" s="1"/>
  <c r="T6" i="5"/>
  <c r="R7" i="5"/>
  <c r="S7" i="5"/>
  <c r="T7" i="5"/>
  <c r="R8" i="5"/>
  <c r="S8" i="5" s="1"/>
  <c r="R9" i="5"/>
  <c r="S9" i="5"/>
  <c r="T9" i="5"/>
  <c r="R10" i="5"/>
  <c r="S10" i="5"/>
  <c r="T10" i="5"/>
  <c r="R11" i="5"/>
  <c r="S11" i="5" s="1"/>
  <c r="R12" i="5"/>
  <c r="S12" i="5" s="1"/>
  <c r="R13" i="5"/>
  <c r="T13" i="5" s="1"/>
  <c r="S13" i="5"/>
  <c r="R14" i="5"/>
  <c r="S14" i="5" s="1"/>
  <c r="T14" i="5"/>
  <c r="R15" i="5"/>
  <c r="S15" i="5" s="1"/>
  <c r="R16" i="5"/>
  <c r="S16" i="5" s="1"/>
  <c r="R17" i="5"/>
  <c r="S17" i="5"/>
  <c r="T17" i="5"/>
  <c r="R18" i="5"/>
  <c r="S18" i="5"/>
  <c r="T18" i="5"/>
  <c r="R19" i="5"/>
  <c r="S19" i="5" s="1"/>
  <c r="R20" i="5"/>
  <c r="S20" i="5"/>
  <c r="T20" i="5"/>
  <c r="R21" i="5"/>
  <c r="T21" i="5" s="1"/>
  <c r="S21" i="5"/>
  <c r="R22" i="5"/>
  <c r="S22" i="5" s="1"/>
  <c r="T22" i="5"/>
  <c r="R23" i="5"/>
  <c r="S23" i="5"/>
  <c r="T23" i="5"/>
  <c r="R24" i="5"/>
  <c r="S24" i="5" s="1"/>
  <c r="R25" i="5"/>
  <c r="S25" i="5"/>
  <c r="T25" i="5"/>
  <c r="R26" i="5"/>
  <c r="S26" i="5"/>
  <c r="T26" i="5"/>
  <c r="R27" i="5"/>
  <c r="S27" i="5" s="1"/>
  <c r="R28" i="5"/>
  <c r="S28" i="5"/>
  <c r="T28" i="5"/>
  <c r="R29" i="5"/>
  <c r="T29" i="5" s="1"/>
  <c r="S29" i="5"/>
  <c r="R30" i="5"/>
  <c r="S30" i="5" s="1"/>
  <c r="T30" i="5"/>
  <c r="R31" i="5"/>
  <c r="S31" i="5"/>
  <c r="T31" i="5"/>
  <c r="R32" i="5"/>
  <c r="S32" i="5" s="1"/>
  <c r="R33" i="5"/>
  <c r="S33" i="5"/>
  <c r="T33" i="5"/>
  <c r="R34" i="5"/>
  <c r="S34" i="5"/>
  <c r="T34" i="5"/>
  <c r="R35" i="5"/>
  <c r="S35" i="5" s="1"/>
  <c r="R36" i="5"/>
  <c r="S36" i="5"/>
  <c r="T36" i="5"/>
  <c r="R37" i="5"/>
  <c r="T37" i="5" s="1"/>
  <c r="S37" i="5"/>
  <c r="R38" i="5"/>
  <c r="S38" i="5" s="1"/>
  <c r="T38" i="5"/>
  <c r="R39" i="5"/>
  <c r="S39" i="5"/>
  <c r="T39" i="5"/>
  <c r="R40" i="5"/>
  <c r="S40" i="5" s="1"/>
  <c r="R41" i="5"/>
  <c r="S41" i="5"/>
  <c r="T41" i="5"/>
  <c r="R42" i="5"/>
  <c r="S42" i="5"/>
  <c r="T42" i="5"/>
  <c r="R43" i="5"/>
  <c r="S43" i="5" s="1"/>
  <c r="R44" i="5"/>
  <c r="S44" i="5"/>
  <c r="T44" i="5"/>
  <c r="R45" i="5"/>
  <c r="T45" i="5" s="1"/>
  <c r="S45" i="5"/>
  <c r="R46" i="5"/>
  <c r="S46" i="5" s="1"/>
  <c r="T46" i="5"/>
  <c r="R47" i="5"/>
  <c r="S47" i="5"/>
  <c r="T47" i="5"/>
  <c r="R48" i="5"/>
  <c r="S48" i="5" s="1"/>
  <c r="R49" i="5"/>
  <c r="S49" i="5"/>
  <c r="T49" i="5"/>
  <c r="R50" i="5"/>
  <c r="S50" i="5"/>
  <c r="T50" i="5"/>
  <c r="R51" i="5"/>
  <c r="S51" i="5" s="1"/>
  <c r="R52" i="5"/>
  <c r="S52" i="5"/>
  <c r="T52" i="5"/>
  <c r="R53" i="5"/>
  <c r="T53" i="5" s="1"/>
  <c r="S53" i="5"/>
  <c r="R54" i="5"/>
  <c r="S54" i="5" s="1"/>
  <c r="T54" i="5"/>
  <c r="R55" i="5"/>
  <c r="S55" i="5"/>
  <c r="T55" i="5"/>
  <c r="R56" i="5"/>
  <c r="S56" i="5" s="1"/>
  <c r="R57" i="5"/>
  <c r="S57" i="5"/>
  <c r="T57" i="5"/>
  <c r="R58" i="5"/>
  <c r="S58" i="5"/>
  <c r="T58" i="5"/>
  <c r="R59" i="5"/>
  <c r="S59" i="5" s="1"/>
  <c r="R60" i="5"/>
  <c r="S60" i="5"/>
  <c r="T60" i="5"/>
  <c r="R61" i="5"/>
  <c r="T61" i="5" s="1"/>
  <c r="S61" i="5"/>
  <c r="R62" i="5"/>
  <c r="S62" i="5" s="1"/>
  <c r="T62" i="5"/>
  <c r="R63" i="5"/>
  <c r="S63" i="5"/>
  <c r="T63" i="5"/>
  <c r="R64" i="5"/>
  <c r="S64" i="5" s="1"/>
  <c r="R65" i="5"/>
  <c r="S65" i="5"/>
  <c r="T65" i="5"/>
  <c r="R66" i="5"/>
  <c r="S66" i="5"/>
  <c r="T66" i="5"/>
  <c r="R67" i="5"/>
  <c r="S67" i="5" s="1"/>
  <c r="R68" i="5"/>
  <c r="S68" i="5"/>
  <c r="T68" i="5"/>
  <c r="R69" i="5"/>
  <c r="T69" i="5" s="1"/>
  <c r="S69" i="5"/>
  <c r="R70" i="5"/>
  <c r="S70" i="5" s="1"/>
  <c r="T70" i="5"/>
  <c r="R71" i="5"/>
  <c r="S71" i="5"/>
  <c r="T71" i="5"/>
  <c r="R72" i="5"/>
  <c r="S72" i="5" s="1"/>
  <c r="R73" i="5"/>
  <c r="S73" i="5"/>
  <c r="T73" i="5"/>
  <c r="R74" i="5"/>
  <c r="S74" i="5"/>
  <c r="T74" i="5"/>
  <c r="R75" i="5"/>
  <c r="S75" i="5" s="1"/>
  <c r="R76" i="5"/>
  <c r="S76" i="5"/>
  <c r="T76" i="5"/>
  <c r="R77" i="5"/>
  <c r="T77" i="5" s="1"/>
  <c r="S77" i="5"/>
  <c r="R78" i="5"/>
  <c r="S78" i="5" s="1"/>
  <c r="T78" i="5"/>
  <c r="R79" i="5"/>
  <c r="S79" i="5"/>
  <c r="T79" i="5"/>
  <c r="R80" i="5"/>
  <c r="S80" i="5" s="1"/>
  <c r="R81" i="5"/>
  <c r="S81" i="5"/>
  <c r="T81" i="5"/>
  <c r="R82" i="5"/>
  <c r="S82" i="5"/>
  <c r="T82" i="5"/>
  <c r="R83" i="5"/>
  <c r="S83" i="5" s="1"/>
  <c r="R84" i="5"/>
  <c r="S84" i="5"/>
  <c r="T84" i="5"/>
  <c r="R85" i="5"/>
  <c r="T85" i="5" s="1"/>
  <c r="S85" i="5"/>
  <c r="R86" i="5"/>
  <c r="S86" i="5" s="1"/>
  <c r="T86" i="5"/>
  <c r="R87" i="5"/>
  <c r="S87" i="5"/>
  <c r="T87" i="5"/>
  <c r="R88" i="5"/>
  <c r="S88" i="5" s="1"/>
  <c r="R89" i="5"/>
  <c r="S89" i="5"/>
  <c r="T89" i="5"/>
  <c r="R90" i="5"/>
  <c r="S90" i="5"/>
  <c r="T90" i="5"/>
  <c r="T2" i="5"/>
  <c r="S2" i="5"/>
  <c r="O91" i="5"/>
  <c r="Q91" i="5" s="1"/>
  <c r="P91" i="5"/>
  <c r="C90" i="4"/>
  <c r="B90" i="4"/>
  <c r="L91" i="5"/>
  <c r="N91" i="5" s="1"/>
  <c r="M91" i="5"/>
  <c r="J91" i="5"/>
  <c r="I91" i="5"/>
  <c r="K91" i="5" s="1"/>
  <c r="G91" i="5"/>
  <c r="F91" i="5"/>
  <c r="H91" i="5" s="1"/>
  <c r="K91" i="2"/>
  <c r="H91" i="2"/>
  <c r="L91" i="2"/>
  <c r="M91" i="2"/>
  <c r="N91" i="2" s="1"/>
  <c r="I91" i="2"/>
  <c r="J91" i="2"/>
  <c r="G91" i="2"/>
  <c r="F91" i="2"/>
  <c r="Z89" i="5" l="1"/>
  <c r="Z81" i="5"/>
  <c r="Z73" i="5"/>
  <c r="Z65" i="5"/>
  <c r="Z57" i="5"/>
  <c r="Z49" i="5"/>
  <c r="Z41" i="5"/>
  <c r="Z33" i="5"/>
  <c r="Z25" i="5"/>
  <c r="Z6" i="5"/>
  <c r="Z11" i="5"/>
  <c r="Z3" i="5"/>
  <c r="Z88" i="5"/>
  <c r="Z80" i="5"/>
  <c r="Z72" i="5"/>
  <c r="Z64" i="5"/>
  <c r="Z56" i="5"/>
  <c r="Z48" i="5"/>
  <c r="Z40" i="5"/>
  <c r="Z32" i="5"/>
  <c r="Z24" i="5"/>
  <c r="Z16" i="5"/>
  <c r="Z8" i="5"/>
  <c r="X91" i="5"/>
  <c r="V85" i="5"/>
  <c r="V77" i="5"/>
  <c r="V69" i="5"/>
  <c r="V61" i="5"/>
  <c r="V53" i="5"/>
  <c r="V45" i="5"/>
  <c r="V37" i="5"/>
  <c r="V91" i="5" s="1"/>
  <c r="V29" i="5"/>
  <c r="V21" i="5"/>
  <c r="V13" i="5"/>
  <c r="V5" i="5"/>
  <c r="W84" i="5"/>
  <c r="W76" i="5"/>
  <c r="W19" i="5"/>
  <c r="W11" i="5"/>
  <c r="W3" i="5"/>
  <c r="W88" i="5"/>
  <c r="W80" i="5"/>
  <c r="W72" i="5"/>
  <c r="W64" i="5"/>
  <c r="W56" i="5"/>
  <c r="W48" i="5"/>
  <c r="W40" i="5"/>
  <c r="W32" i="5"/>
  <c r="W24" i="5"/>
  <c r="W16" i="5"/>
  <c r="W8" i="5"/>
  <c r="U91" i="5"/>
  <c r="Y91" i="5"/>
  <c r="X92" i="5" s="1"/>
  <c r="T15" i="5"/>
  <c r="T12" i="5"/>
  <c r="T83" i="5"/>
  <c r="T75" i="5"/>
  <c r="T67" i="5"/>
  <c r="T59" i="5"/>
  <c r="T51" i="5"/>
  <c r="T43" i="5"/>
  <c r="T35" i="5"/>
  <c r="T27" i="5"/>
  <c r="T19" i="5"/>
  <c r="T11" i="5"/>
  <c r="T3" i="5"/>
  <c r="T88" i="5"/>
  <c r="T80" i="5"/>
  <c r="T72" i="5"/>
  <c r="T64" i="5"/>
  <c r="T56" i="5"/>
  <c r="T48" i="5"/>
  <c r="T40" i="5"/>
  <c r="T32" i="5"/>
  <c r="T24" i="5"/>
  <c r="T16" i="5"/>
  <c r="T8" i="5"/>
  <c r="D90" i="4"/>
  <c r="W91" i="5" l="1"/>
  <c r="Z91" i="5"/>
  <c r="Y92" i="5" s="1"/>
  <c r="Z92" i="5" s="1"/>
  <c r="U92" i="5"/>
  <c r="V92" i="5"/>
  <c r="W92" i="5" l="1"/>
</calcChain>
</file>

<file path=xl/sharedStrings.xml><?xml version="1.0" encoding="utf-8"?>
<sst xmlns="http://schemas.openxmlformats.org/spreadsheetml/2006/main" count="418" uniqueCount="121">
  <si>
    <t>root virtualization container</t>
  </si>
  <si>
    <t>root system utility backup</t>
  </si>
  <si>
    <t>root server webserver tomcat</t>
  </si>
  <si>
    <t>root system security ssh</t>
  </si>
  <si>
    <t>root database influxdb</t>
  </si>
  <si>
    <t>root packaging repository</t>
  </si>
  <si>
    <t>root system security ssl</t>
  </si>
  <si>
    <t>root database nosql redis</t>
  </si>
  <si>
    <t>root runtime java</t>
  </si>
  <si>
    <t>root logging elasticsearch</t>
  </si>
  <si>
    <t>root system file editor vim</t>
  </si>
  <si>
    <t>root logging kibana</t>
  </si>
  <si>
    <t>root runtime python</t>
  </si>
  <si>
    <t>root server webserver cache</t>
  </si>
  <si>
    <t>root packaging repository apt</t>
  </si>
  <si>
    <t>root development testing</t>
  </si>
  <si>
    <t>root system networking dns</t>
  </si>
  <si>
    <t>root system monitoring</t>
  </si>
  <si>
    <t>root database nosql</t>
  </si>
  <si>
    <t>root server webserver proxy</t>
  </si>
  <si>
    <t>root system</t>
  </si>
  <si>
    <t>root logging</t>
  </si>
  <si>
    <t>root server</t>
  </si>
  <si>
    <t>root system monitoring nagios</t>
  </si>
  <si>
    <t>root server cms</t>
  </si>
  <si>
    <t>root system utility</t>
  </si>
  <si>
    <t>root system file</t>
  </si>
  <si>
    <t>root runtime ruby rails</t>
  </si>
  <si>
    <t>root development delivery jenkins</t>
  </si>
  <si>
    <t>root system security sudo</t>
  </si>
  <si>
    <t>root server webserver</t>
  </si>
  <si>
    <t>root server email</t>
  </si>
  <si>
    <t>root system file editor</t>
  </si>
  <si>
    <t>root logging logrotate</t>
  </si>
  <si>
    <t>root system time ntp</t>
  </si>
  <si>
    <t>root system networking firewall</t>
  </si>
  <si>
    <t>root server webserver proxy haproxy</t>
  </si>
  <si>
    <t>root runtime php</t>
  </si>
  <si>
    <t>root server cms wordpress</t>
  </si>
  <si>
    <t>root system networking</t>
  </si>
  <si>
    <t>root system monitoring graphite</t>
  </si>
  <si>
    <t>root development versioncontrol</t>
  </si>
  <si>
    <t>root logging logstash</t>
  </si>
  <si>
    <t>root server webserver apache</t>
  </si>
  <si>
    <t>root database sql mysql</t>
  </si>
  <si>
    <t>root system time cron</t>
  </si>
  <si>
    <t>root development testing motd</t>
  </si>
  <si>
    <t>root development</t>
  </si>
  <si>
    <t>root system monitoring zabbix</t>
  </si>
  <si>
    <t>root database sql oracle</t>
  </si>
  <si>
    <t>root virtualization</t>
  </si>
  <si>
    <t>root server webserver proxy nginx</t>
  </si>
  <si>
    <t>root runtime</t>
  </si>
  <si>
    <t>root server cms drupal</t>
  </si>
  <si>
    <t>root system file nfs</t>
  </si>
  <si>
    <t>root system utility supervisor</t>
  </si>
  <si>
    <t>root system networking firewall iptables</t>
  </si>
  <si>
    <t>root system time timezone</t>
  </si>
  <si>
    <t>root runtime nodejs</t>
  </si>
  <si>
    <t>root system security ssh openssh</t>
  </si>
  <si>
    <t>root database sql</t>
  </si>
  <si>
    <t>root packaging repository yum</t>
  </si>
  <si>
    <t>root database</t>
  </si>
  <si>
    <t>root system security</t>
  </si>
  <si>
    <t>root database nosql postgresql</t>
  </si>
  <si>
    <t>root virtualization vagrant</t>
  </si>
  <si>
    <t>root server email postfix</t>
  </si>
  <si>
    <t>root database nosql mongodb</t>
  </si>
  <si>
    <t>root system authentication</t>
  </si>
  <si>
    <t>root development delivery</t>
  </si>
  <si>
    <t>root runtime go</t>
  </si>
  <si>
    <t>root server webserver varnish</t>
  </si>
  <si>
    <t>root packaging</t>
  </si>
  <si>
    <t>root logging rsyslog</t>
  </si>
  <si>
    <t>root runtime ruby</t>
  </si>
  <si>
    <t>root database sql mariadb</t>
  </si>
  <si>
    <t>root system networking vpn</t>
  </si>
  <si>
    <t>root system utility bash</t>
  </si>
  <si>
    <t>root system time</t>
  </si>
  <si>
    <t>root distribute cloud aws</t>
  </si>
  <si>
    <t>root distribute cloud ec2</t>
  </si>
  <si>
    <t>root distribute cloud openstack</t>
  </si>
  <si>
    <t>root distribute clustering consul</t>
  </si>
  <si>
    <t>root distribute clustering zookeeper</t>
  </si>
  <si>
    <t>root distribute messaging rabbitmq</t>
  </si>
  <si>
    <t>root distribute cloud</t>
  </si>
  <si>
    <t>root distribute messaging</t>
  </si>
  <si>
    <t>root distribute clustering</t>
  </si>
  <si>
    <t>root distribute</t>
  </si>
  <si>
    <t>root development testing motd</t>
    <phoneticPr fontId="1" type="noConversion"/>
  </si>
  <si>
    <t>category</t>
    <phoneticPr fontId="1" type="noConversion"/>
  </si>
  <si>
    <t>level</t>
    <phoneticPr fontId="1" type="noConversion"/>
  </si>
  <si>
    <t>posi</t>
    <phoneticPr fontId="1" type="noConversion"/>
  </si>
  <si>
    <t>neg</t>
    <phoneticPr fontId="1" type="noConversion"/>
  </si>
  <si>
    <t>rate</t>
    <phoneticPr fontId="1" type="noConversion"/>
  </si>
  <si>
    <t>p</t>
    <phoneticPr fontId="1" type="noConversion"/>
  </si>
  <si>
    <t>r</t>
    <phoneticPr fontId="1" type="noConversion"/>
  </si>
  <si>
    <t>p</t>
    <phoneticPr fontId="1" type="noConversion"/>
  </si>
  <si>
    <t>f1(svm)</t>
    <phoneticPr fontId="1" type="noConversion"/>
  </si>
  <si>
    <t>r</t>
    <phoneticPr fontId="1" type="noConversion"/>
  </si>
  <si>
    <t>f1(bayes)</t>
    <phoneticPr fontId="1" type="noConversion"/>
  </si>
  <si>
    <t>f1(knn)</t>
    <phoneticPr fontId="1" type="noConversion"/>
  </si>
  <si>
    <t>准确率</t>
    <phoneticPr fontId="1" type="noConversion"/>
  </si>
  <si>
    <t>召回率</t>
    <phoneticPr fontId="1" type="noConversion"/>
  </si>
  <si>
    <t>F1值</t>
    <phoneticPr fontId="1" type="noConversion"/>
  </si>
  <si>
    <t>f1(knn-4)</t>
    <phoneticPr fontId="1" type="noConversion"/>
  </si>
  <si>
    <t>f1(knn-5)</t>
    <phoneticPr fontId="1" type="noConversion"/>
  </si>
  <si>
    <t>TP(svm)</t>
    <phoneticPr fontId="1" type="noConversion"/>
  </si>
  <si>
    <t>FP(svm)</t>
    <phoneticPr fontId="1" type="noConversion"/>
  </si>
  <si>
    <t>FN</t>
    <phoneticPr fontId="1" type="noConversion"/>
  </si>
  <si>
    <t>TP(bayes)</t>
    <phoneticPr fontId="1" type="noConversion"/>
  </si>
  <si>
    <t>FP(bayes)</t>
    <phoneticPr fontId="1" type="noConversion"/>
  </si>
  <si>
    <t>TP(knn)</t>
    <phoneticPr fontId="1" type="noConversion"/>
  </si>
  <si>
    <t>FP(knn)</t>
    <phoneticPr fontId="1" type="noConversion"/>
  </si>
  <si>
    <t>查全率</t>
    <phoneticPr fontId="1" type="noConversion"/>
  </si>
  <si>
    <t>查准率</t>
    <phoneticPr fontId="1" type="noConversion"/>
  </si>
  <si>
    <t>root database sql postgresql</t>
    <phoneticPr fontId="1" type="noConversion"/>
  </si>
  <si>
    <t>root database nosql elasticsearch</t>
    <phoneticPr fontId="1" type="noConversion"/>
  </si>
  <si>
    <t>root database sql mariadb</t>
    <phoneticPr fontId="1" type="noConversion"/>
  </si>
  <si>
    <t>root database sql oracle</t>
    <phoneticPr fontId="1" type="noConversion"/>
  </si>
  <si>
    <t>rate(posi/neg)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</si>
</sst>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filter!$F$92:$H$92</c:f>
              <c:strCache>
                <c:ptCount val="3"/>
                <c:pt idx="0">
                  <c:v>准确率</c:v>
                </c:pt>
                <c:pt idx="1">
                  <c:v>召回率</c:v>
                </c:pt>
                <c:pt idx="2">
                  <c:v>F1值</c:v>
                </c:pt>
              </c:strCache>
            </c:strRef>
          </c:cat>
          <c:val>
            <c:numRef>
              <c:f>filter!$F$91:$H$91</c:f>
              <c:numCache>
                <c:formatCode>General</c:formatCode>
                <c:ptCount val="3"/>
                <c:pt idx="0">
                  <c:v>0.9725012154566518</c:v>
                </c:pt>
                <c:pt idx="1">
                  <c:v>0.88434365788698877</c:v>
                </c:pt>
                <c:pt idx="2">
                  <c:v>0.92632970532193259</c:v>
                </c:pt>
              </c:numCache>
            </c:numRef>
          </c:val>
        </c:ser>
        <c:ser>
          <c:idx val="1"/>
          <c:order val="1"/>
          <c:tx>
            <c:v>Bayes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filter!$F$92:$H$92</c:f>
              <c:strCache>
                <c:ptCount val="3"/>
                <c:pt idx="0">
                  <c:v>准确率</c:v>
                </c:pt>
                <c:pt idx="1">
                  <c:v>召回率</c:v>
                </c:pt>
                <c:pt idx="2">
                  <c:v>F1值</c:v>
                </c:pt>
              </c:strCache>
            </c:strRef>
          </c:cat>
          <c:val>
            <c:numRef>
              <c:f>filter!$I$91:$K$91</c:f>
              <c:numCache>
                <c:formatCode>General</c:formatCode>
                <c:ptCount val="3"/>
                <c:pt idx="0">
                  <c:v>0.89862624683398862</c:v>
                </c:pt>
                <c:pt idx="1">
                  <c:v>0.75370644619334826</c:v>
                </c:pt>
                <c:pt idx="2">
                  <c:v>0.81981116492513362</c:v>
                </c:pt>
              </c:numCache>
            </c:numRef>
          </c:val>
        </c:ser>
        <c:ser>
          <c:idx val="2"/>
          <c:order val="2"/>
          <c:tx>
            <c:v>kNN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gGrid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pattFill prst="lgGrid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gGrid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filter!$F$92:$H$92</c:f>
              <c:strCache>
                <c:ptCount val="3"/>
                <c:pt idx="0">
                  <c:v>准确率</c:v>
                </c:pt>
                <c:pt idx="1">
                  <c:v>召回率</c:v>
                </c:pt>
                <c:pt idx="2">
                  <c:v>F1值</c:v>
                </c:pt>
              </c:strCache>
            </c:strRef>
          </c:cat>
          <c:val>
            <c:numRef>
              <c:f>filter!$L$91:$N$91</c:f>
              <c:numCache>
                <c:formatCode>General</c:formatCode>
                <c:ptCount val="3"/>
                <c:pt idx="0">
                  <c:v>0.85031685657793266</c:v>
                </c:pt>
                <c:pt idx="1">
                  <c:v>0.64787022232474145</c:v>
                </c:pt>
                <c:pt idx="2">
                  <c:v>0.7354154613602939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"/>
        <c:axId val="-1141785904"/>
        <c:axId val="-1141785360"/>
      </c:barChart>
      <c:catAx>
        <c:axId val="-11417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785360"/>
        <c:crosses val="autoZero"/>
        <c:auto val="0"/>
        <c:lblAlgn val="ctr"/>
        <c:lblOffset val="100"/>
        <c:noMultiLvlLbl val="0"/>
      </c:catAx>
      <c:valAx>
        <c:axId val="-114178536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785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svm</c:v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'5-k-svm'!$C$93:$E$93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'5-k-svm'!$F$91:$H$91</c:f>
              <c:numCache>
                <c:formatCode>General</c:formatCode>
                <c:ptCount val="3"/>
                <c:pt idx="0">
                  <c:v>0.95985083513012404</c:v>
                </c:pt>
                <c:pt idx="1">
                  <c:v>0.83008601580921337</c:v>
                </c:pt>
                <c:pt idx="2">
                  <c:v>0.8902646538465101</c:v>
                </c:pt>
              </c:numCache>
            </c:numRef>
          </c:val>
        </c:ser>
        <c:ser>
          <c:idx val="1"/>
          <c:order val="1"/>
          <c:tx>
            <c:v>Bayes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'5-k-svm'!$C$93:$E$93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'5-k-svm'!$I$91:$K$91</c:f>
              <c:numCache>
                <c:formatCode>General</c:formatCode>
                <c:ptCount val="3"/>
                <c:pt idx="0">
                  <c:v>0.91724420806304519</c:v>
                </c:pt>
                <c:pt idx="1">
                  <c:v>0.70420670046878642</c:v>
                </c:pt>
                <c:pt idx="2">
                  <c:v>0.7967302788945354</c:v>
                </c:pt>
              </c:numCache>
            </c:numRef>
          </c:val>
        </c:ser>
        <c:ser>
          <c:idx val="2"/>
          <c:order val="2"/>
          <c:tx>
            <c:v>kNN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gGrid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pattFill prst="lgGrid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gGrid">
                <a:fgClr>
                  <a:schemeClr val="bg1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'5-k-svm'!$C$93:$E$93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'5-k-svm'!$O$91:$Q$91</c:f>
              <c:numCache>
                <c:formatCode>General</c:formatCode>
                <c:ptCount val="3"/>
                <c:pt idx="0">
                  <c:v>0.84736233723620225</c:v>
                </c:pt>
                <c:pt idx="1">
                  <c:v>0.7229151245951011</c:v>
                </c:pt>
                <c:pt idx="2">
                  <c:v>0.78020740218216844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"/>
        <c:axId val="-1264139536"/>
        <c:axId val="-666836624"/>
      </c:barChart>
      <c:catAx>
        <c:axId val="-12641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6836624"/>
        <c:crosses val="autoZero"/>
        <c:auto val="0"/>
        <c:lblAlgn val="ctr"/>
        <c:lblOffset val="100"/>
        <c:noMultiLvlLbl val="0"/>
      </c:catAx>
      <c:valAx>
        <c:axId val="-66683662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64139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02789220621825E-2"/>
          <c:y val="5.1944439899874024E-2"/>
          <c:w val="0.83908900356561056"/>
          <c:h val="0.85874310072238835"/>
        </c:manualLayout>
      </c:layout>
      <c:barChart>
        <c:barDir val="col"/>
        <c:grouping val="clustered"/>
        <c:varyColors val="0"/>
        <c:ser>
          <c:idx val="0"/>
          <c:order val="0"/>
          <c:tx>
            <c:v>SVM</c:v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'5-k-svm'!$C$93:$E$93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'5-k-svm'!$R$93:$T$93</c:f>
              <c:numCache>
                <c:formatCode>General</c:formatCode>
                <c:ptCount val="3"/>
                <c:pt idx="0">
                  <c:v>0.73036402055646543</c:v>
                </c:pt>
                <c:pt idx="1">
                  <c:v>0.60463371603659954</c:v>
                </c:pt>
                <c:pt idx="2">
                  <c:v>0.66294321120798205</c:v>
                </c:pt>
              </c:numCache>
            </c:numRef>
          </c:val>
        </c:ser>
        <c:ser>
          <c:idx val="1"/>
          <c:order val="1"/>
          <c:tx>
            <c:v>NB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'5-k-svm'!$C$93:$E$93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'5-k-svm'!$U$93:$W$93</c:f>
              <c:numCache>
                <c:formatCode>General</c:formatCode>
                <c:ptCount val="3"/>
                <c:pt idx="0">
                  <c:v>0.69819957841576463</c:v>
                </c:pt>
                <c:pt idx="1">
                  <c:v>0.49713381758923209</c:v>
                </c:pt>
                <c:pt idx="2">
                  <c:v>0.5849961677302713</c:v>
                </c:pt>
              </c:numCache>
            </c:numRef>
          </c:val>
        </c:ser>
        <c:ser>
          <c:idx val="2"/>
          <c:order val="2"/>
          <c:tx>
            <c:v>kNN</c:v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'5-k-svm'!$C$93:$E$93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'5-k-svm'!$X$93:$Z$93</c:f>
              <c:numCache>
                <c:formatCode>General</c:formatCode>
                <c:ptCount val="3"/>
                <c:pt idx="0">
                  <c:v>0.67822787894203773</c:v>
                </c:pt>
                <c:pt idx="1">
                  <c:v>0.44700355598202141</c:v>
                </c:pt>
                <c:pt idx="2">
                  <c:v>0.54508897158461456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1"/>
        <c:axId val="-663872224"/>
        <c:axId val="-663877120"/>
      </c:barChart>
      <c:catAx>
        <c:axId val="-6638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3877120"/>
        <c:crosses val="autoZero"/>
        <c:auto val="0"/>
        <c:lblAlgn val="ctr"/>
        <c:lblOffset val="100"/>
        <c:noMultiLvlLbl val="0"/>
      </c:catAx>
      <c:valAx>
        <c:axId val="-663877120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3872224"/>
        <c:crosses val="autoZero"/>
        <c:crossBetween val="between"/>
      </c:valAx>
      <c:spPr>
        <a:noFill/>
        <a:ln>
          <a:solidFill>
            <a:schemeClr val="tx1">
              <a:alpha val="96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161307735245729"/>
          <c:y val="7.352350625341153E-2"/>
          <c:w val="0.2882273508362842"/>
          <c:h val="0.10684194165862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1243012</xdr:colOff>
      <xdr:row>93</xdr:row>
      <xdr:rowOff>42862</xdr:rowOff>
    </xdr:from>
    <xdr:to>
      <xdr:col>10</xdr:col>
      <xdr:colOff>1433512</xdr:colOff>
      <xdr:row>109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93</xdr:row>
      <xdr:rowOff>114300</xdr:rowOff>
    </xdr:from>
    <xdr:to>
      <xdr:col>9</xdr:col>
      <xdr:colOff>400050</xdr:colOff>
      <xdr:row>109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94</xdr:row>
      <xdr:rowOff>0</xdr:rowOff>
    </xdr:from>
    <xdr:to>
      <xdr:col>21</xdr:col>
      <xdr:colOff>104775</xdr:colOff>
      <xdr:row>110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762000</xdr:colOff>
      <xdr:row>111</xdr:row>
      <xdr:rowOff>78441</xdr:rowOff>
    </xdr:from>
    <xdr:to>
      <xdr:col>18</xdr:col>
      <xdr:colOff>560294</xdr:colOff>
      <xdr:row>113</xdr:row>
      <xdr:rowOff>156882</xdr:rowOff>
    </xdr:to>
    <xdr:sp macro="" textlink="">
      <xdr:nvSpPr>
        <xdr:cNvPr id="4" name="文本框 3"/>
        <xdr:cNvSpPr txBox="1"/>
      </xdr:nvSpPr>
      <xdr:spPr>
        <a:xfrm>
          <a:off x="14287500" y="18736235"/>
          <a:ext cx="1524000" cy="414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微平均方法统计</a:t>
          </a:r>
        </a:p>
      </xdr:txBody>
    </xdr:sp>
    <xdr:clientData/>
  </xdr:twoCellAnchor>
  <xdr:twoCellAnchor>
    <xdr:from>
      <xdr:col>4</xdr:col>
      <xdr:colOff>1535206</xdr:colOff>
      <xdr:row>110</xdr:row>
      <xdr:rowOff>56029</xdr:rowOff>
    </xdr:from>
    <xdr:to>
      <xdr:col>7</xdr:col>
      <xdr:colOff>100853</xdr:colOff>
      <xdr:row>112</xdr:row>
      <xdr:rowOff>134471</xdr:rowOff>
    </xdr:to>
    <xdr:sp macro="" textlink="">
      <xdr:nvSpPr>
        <xdr:cNvPr id="5" name="文本框 4"/>
        <xdr:cNvSpPr txBox="1"/>
      </xdr:nvSpPr>
      <xdr:spPr>
        <a:xfrm>
          <a:off x="5950324" y="18545735"/>
          <a:ext cx="1524000" cy="414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宏平均方法统计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3.5" x14ac:dyDescent="0.15"/>
  <cols>
    <col min="1" max="1" width="40.25" customWidth="1"/>
    <col min="2" max="2" width="6.375" customWidth="1"/>
    <col min="3" max="3" width="11.875" customWidth="1"/>
    <col min="4" max="4" width="12.375" customWidth="1"/>
    <col min="5" max="5" width="20.875" customWidth="1"/>
    <col min="6" max="6" width="8.75" customWidth="1"/>
    <col min="7" max="7" width="15.75" customWidth="1"/>
    <col min="8" max="8" width="19" customWidth="1"/>
    <col min="9" max="9" width="22.75" customWidth="1"/>
    <col min="10" max="10" width="15.75" customWidth="1"/>
    <col min="11" max="11" width="19" customWidth="1"/>
    <col min="12" max="12" width="22.75" customWidth="1"/>
    <col min="13" max="13" width="15.75" customWidth="1"/>
    <col min="14" max="14" width="19" customWidth="1"/>
  </cols>
  <sheetData>
    <row r="1" spans="1:14" x14ac:dyDescent="0.15">
      <c r="A1" t="s">
        <v>90</v>
      </c>
      <c r="B1" t="s">
        <v>91</v>
      </c>
      <c r="C1" t="s">
        <v>92</v>
      </c>
      <c r="D1" t="s">
        <v>93</v>
      </c>
      <c r="E1" t="s">
        <v>120</v>
      </c>
      <c r="F1" t="s">
        <v>97</v>
      </c>
      <c r="G1" t="s">
        <v>96</v>
      </c>
      <c r="H1" t="s">
        <v>98</v>
      </c>
      <c r="I1" t="s">
        <v>95</v>
      </c>
      <c r="J1" t="s">
        <v>99</v>
      </c>
      <c r="K1" t="s">
        <v>100</v>
      </c>
      <c r="L1" t="s">
        <v>95</v>
      </c>
      <c r="M1" t="s">
        <v>96</v>
      </c>
      <c r="N1" t="s">
        <v>101</v>
      </c>
    </row>
    <row r="2" spans="1:14" x14ac:dyDescent="0.15">
      <c r="A2" t="s">
        <v>62</v>
      </c>
      <c r="B2">
        <v>1</v>
      </c>
      <c r="C2">
        <v>768</v>
      </c>
      <c r="D2">
        <v>8213</v>
      </c>
      <c r="E2">
        <v>9.3510284999999999E-2</v>
      </c>
      <c r="F2">
        <v>0.96124031007800004</v>
      </c>
      <c r="G2">
        <v>0.83221476510100001</v>
      </c>
      <c r="H2">
        <v>0.892086330935</v>
      </c>
      <c r="I2">
        <v>0.81666666666700005</v>
      </c>
      <c r="J2">
        <v>0.64900662251700003</v>
      </c>
      <c r="K2">
        <v>0.72324723247199996</v>
      </c>
      <c r="L2">
        <v>0.84313725490199998</v>
      </c>
      <c r="M2">
        <v>0.58503401360499996</v>
      </c>
      <c r="N2">
        <v>0.69076305220900003</v>
      </c>
    </row>
    <row r="3" spans="1:14" x14ac:dyDescent="0.15">
      <c r="A3" t="s">
        <v>47</v>
      </c>
      <c r="B3">
        <v>1</v>
      </c>
      <c r="C3">
        <v>1041</v>
      </c>
      <c r="D3">
        <v>7940</v>
      </c>
      <c r="E3">
        <v>0.13110831000000001</v>
      </c>
      <c r="F3">
        <v>0.84795321637400001</v>
      </c>
      <c r="G3">
        <v>0.67441860465100001</v>
      </c>
      <c r="H3">
        <v>0.75129533678799998</v>
      </c>
      <c r="I3">
        <v>0.86507936507899996</v>
      </c>
      <c r="J3">
        <v>0.50934579439299998</v>
      </c>
      <c r="K3">
        <v>0.64117647058799998</v>
      </c>
      <c r="L3">
        <v>0.84090909090900001</v>
      </c>
      <c r="M3">
        <v>0.36815920398000002</v>
      </c>
      <c r="N3">
        <v>0.51211072664400004</v>
      </c>
    </row>
    <row r="4" spans="1:14" x14ac:dyDescent="0.15">
      <c r="A4" t="s">
        <v>88</v>
      </c>
      <c r="B4">
        <v>1</v>
      </c>
      <c r="C4">
        <v>616</v>
      </c>
      <c r="D4">
        <v>8365</v>
      </c>
      <c r="E4">
        <v>7.3640170000000005E-2</v>
      </c>
      <c r="F4">
        <v>0.90566037735799998</v>
      </c>
      <c r="G4">
        <v>0.75</v>
      </c>
      <c r="H4">
        <v>0.82051282051300001</v>
      </c>
      <c r="I4">
        <v>0.90243902439000001</v>
      </c>
      <c r="J4">
        <v>0.59199999999999997</v>
      </c>
      <c r="K4">
        <v>0.71497584541100001</v>
      </c>
      <c r="L4">
        <v>0.96</v>
      </c>
      <c r="M4">
        <v>0.43243243243200002</v>
      </c>
      <c r="N4">
        <v>0.596273291925</v>
      </c>
    </row>
    <row r="5" spans="1:14" x14ac:dyDescent="0.15">
      <c r="A5" t="s">
        <v>21</v>
      </c>
      <c r="B5">
        <v>1</v>
      </c>
      <c r="C5">
        <v>352</v>
      </c>
      <c r="D5">
        <v>8629</v>
      </c>
      <c r="E5">
        <v>4.0792677999999999E-2</v>
      </c>
      <c r="F5">
        <v>0.953125</v>
      </c>
      <c r="G5">
        <v>0.88405797101399997</v>
      </c>
      <c r="H5">
        <v>0.91729323308300004</v>
      </c>
      <c r="I5">
        <v>0.94642857142900005</v>
      </c>
      <c r="J5">
        <v>0.72602739725999998</v>
      </c>
      <c r="K5">
        <v>0.82170542635699995</v>
      </c>
      <c r="L5">
        <v>0.90163934426199999</v>
      </c>
      <c r="M5">
        <v>0.69620253164599999</v>
      </c>
      <c r="N5">
        <v>0.78571428571400004</v>
      </c>
    </row>
    <row r="6" spans="1:14" x14ac:dyDescent="0.15">
      <c r="A6" t="s">
        <v>72</v>
      </c>
      <c r="B6">
        <v>1</v>
      </c>
      <c r="C6">
        <v>361</v>
      </c>
      <c r="D6">
        <v>8620</v>
      </c>
      <c r="E6">
        <v>4.1879352000000002E-2</v>
      </c>
      <c r="F6">
        <v>0.890625</v>
      </c>
      <c r="G6">
        <v>0.69512195121999998</v>
      </c>
      <c r="H6">
        <v>0.78082191780800003</v>
      </c>
      <c r="I6">
        <v>0.85365853658500002</v>
      </c>
      <c r="J6">
        <v>0.460526315789</v>
      </c>
      <c r="K6">
        <v>0.59829059829099995</v>
      </c>
      <c r="L6">
        <v>0.88888888888899997</v>
      </c>
      <c r="M6">
        <v>0.50793650793699996</v>
      </c>
      <c r="N6">
        <v>0.64646464646500001</v>
      </c>
    </row>
    <row r="7" spans="1:14" x14ac:dyDescent="0.15">
      <c r="A7" t="s">
        <v>52</v>
      </c>
      <c r="B7">
        <v>1</v>
      </c>
      <c r="C7">
        <v>1016</v>
      </c>
      <c r="D7">
        <v>7965</v>
      </c>
      <c r="E7">
        <v>0.12755807</v>
      </c>
      <c r="F7">
        <v>0.94915254237299995</v>
      </c>
      <c r="G7">
        <v>0.844221105528</v>
      </c>
      <c r="H7">
        <v>0.89361702127700005</v>
      </c>
      <c r="I7">
        <v>0.84105960264900004</v>
      </c>
      <c r="J7">
        <v>0.73410404624299996</v>
      </c>
      <c r="K7">
        <v>0.78395061728399995</v>
      </c>
      <c r="L7">
        <v>0.82631578947399997</v>
      </c>
      <c r="M7">
        <v>0.73364485981299998</v>
      </c>
      <c r="N7">
        <v>0.77722772277200003</v>
      </c>
    </row>
    <row r="8" spans="1:14" x14ac:dyDescent="0.15">
      <c r="A8" t="s">
        <v>22</v>
      </c>
      <c r="B8">
        <v>1</v>
      </c>
      <c r="C8">
        <v>1119</v>
      </c>
      <c r="D8">
        <v>7862</v>
      </c>
      <c r="E8">
        <v>0.14233019999999999</v>
      </c>
      <c r="F8">
        <v>0.88023952095799995</v>
      </c>
      <c r="G8">
        <v>0.727722772277</v>
      </c>
      <c r="H8">
        <v>0.79674796747999999</v>
      </c>
      <c r="I8">
        <v>0.85093167701899997</v>
      </c>
      <c r="J8">
        <v>0.61160714285700002</v>
      </c>
      <c r="K8">
        <v>0.71168831168799995</v>
      </c>
      <c r="L8">
        <v>0.87121212121199998</v>
      </c>
      <c r="M8">
        <v>0.48117154811700003</v>
      </c>
      <c r="N8">
        <v>0.61994609164400005</v>
      </c>
    </row>
    <row r="9" spans="1:14" x14ac:dyDescent="0.15">
      <c r="A9" t="s">
        <v>20</v>
      </c>
      <c r="B9">
        <v>1</v>
      </c>
      <c r="C9">
        <v>3320</v>
      </c>
      <c r="D9">
        <v>5661</v>
      </c>
      <c r="E9">
        <v>0.58646880000000001</v>
      </c>
      <c r="F9">
        <v>0.88975155279499996</v>
      </c>
      <c r="G9">
        <v>0.86165413533799995</v>
      </c>
      <c r="H9">
        <v>0.87547746371299995</v>
      </c>
      <c r="I9">
        <v>0.855704697987</v>
      </c>
      <c r="J9">
        <v>0.79192546583900003</v>
      </c>
      <c r="K9">
        <v>0.82258064516100005</v>
      </c>
      <c r="L9">
        <v>0.82777777777799999</v>
      </c>
      <c r="M9">
        <v>0.71065182829899998</v>
      </c>
      <c r="N9">
        <v>0.764756201882</v>
      </c>
    </row>
    <row r="10" spans="1:14" x14ac:dyDescent="0.15">
      <c r="A10" t="s">
        <v>50</v>
      </c>
      <c r="B10">
        <v>1</v>
      </c>
      <c r="C10">
        <v>386</v>
      </c>
      <c r="D10">
        <v>8595</v>
      </c>
      <c r="E10">
        <v>4.4909829999999998E-2</v>
      </c>
      <c r="F10">
        <v>0.96103896103899999</v>
      </c>
      <c r="G10">
        <v>0.87058823529399998</v>
      </c>
      <c r="H10">
        <v>0.91358024691399997</v>
      </c>
      <c r="I10">
        <v>0.90909090909099999</v>
      </c>
      <c r="J10">
        <v>0.74626865671599996</v>
      </c>
      <c r="K10">
        <v>0.81967213114799997</v>
      </c>
      <c r="L10">
        <v>0.94230769230800004</v>
      </c>
      <c r="M10">
        <v>0.55681818181800002</v>
      </c>
      <c r="N10">
        <v>0.7</v>
      </c>
    </row>
    <row r="11" spans="1:14" x14ac:dyDescent="0.15">
      <c r="A11" t="s">
        <v>4</v>
      </c>
      <c r="B11">
        <v>2</v>
      </c>
      <c r="C11">
        <v>33</v>
      </c>
      <c r="D11">
        <v>735</v>
      </c>
      <c r="E11">
        <v>4.4897960000000001E-2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0.4</v>
      </c>
      <c r="M11">
        <v>0.4</v>
      </c>
      <c r="N11">
        <v>0.4</v>
      </c>
    </row>
    <row r="12" spans="1:14" x14ac:dyDescent="0.15">
      <c r="A12" t="s">
        <v>18</v>
      </c>
      <c r="B12">
        <v>2</v>
      </c>
      <c r="C12">
        <v>376</v>
      </c>
      <c r="D12">
        <v>392</v>
      </c>
      <c r="E12">
        <v>0.95918369999999997</v>
      </c>
      <c r="F12">
        <v>0.97183098591499995</v>
      </c>
      <c r="G12">
        <v>0.89610389610399999</v>
      </c>
      <c r="H12">
        <v>0.93243243243200002</v>
      </c>
      <c r="I12">
        <v>0.83116883116899998</v>
      </c>
      <c r="J12">
        <v>0.901408450704</v>
      </c>
      <c r="K12">
        <v>0.86486486486500003</v>
      </c>
      <c r="L12">
        <v>0.79518072289200004</v>
      </c>
      <c r="M12">
        <v>0.89189189189200002</v>
      </c>
      <c r="N12">
        <v>0.84076433121000005</v>
      </c>
    </row>
    <row r="13" spans="1:14" x14ac:dyDescent="0.15">
      <c r="A13" t="s">
        <v>60</v>
      </c>
      <c r="B13">
        <v>2</v>
      </c>
      <c r="C13">
        <v>293</v>
      </c>
      <c r="D13">
        <v>475</v>
      </c>
      <c r="E13">
        <v>0.61684209999999995</v>
      </c>
      <c r="F13">
        <v>0.98245614035100004</v>
      </c>
      <c r="G13">
        <v>0.96551724137899997</v>
      </c>
      <c r="H13">
        <v>0.97391304347800001</v>
      </c>
      <c r="I13">
        <v>0.97014925373100003</v>
      </c>
      <c r="J13">
        <v>0.86666666666699999</v>
      </c>
      <c r="K13">
        <v>0.91549295774600004</v>
      </c>
      <c r="L13">
        <v>0.89361702127700005</v>
      </c>
      <c r="M13">
        <v>0.77777777777799995</v>
      </c>
      <c r="N13">
        <v>0.83168316831699995</v>
      </c>
    </row>
    <row r="14" spans="1:14" x14ac:dyDescent="0.15">
      <c r="A14" t="s">
        <v>69</v>
      </c>
      <c r="B14">
        <v>2</v>
      </c>
      <c r="C14">
        <v>107</v>
      </c>
      <c r="D14">
        <v>934</v>
      </c>
      <c r="E14">
        <v>0.11456102999999999</v>
      </c>
      <c r="F14">
        <v>0.944444444444</v>
      </c>
      <c r="G14">
        <v>0.80952380952400005</v>
      </c>
      <c r="H14">
        <v>0.87179487179500004</v>
      </c>
      <c r="I14">
        <v>0.875</v>
      </c>
      <c r="J14">
        <v>0.82352941176500005</v>
      </c>
      <c r="K14">
        <v>0.84848484848500005</v>
      </c>
      <c r="L14">
        <v>0.95</v>
      </c>
      <c r="M14">
        <v>0.70370370370400004</v>
      </c>
      <c r="N14">
        <v>0.80851063829799996</v>
      </c>
    </row>
    <row r="15" spans="1:14" x14ac:dyDescent="0.15">
      <c r="A15" t="s">
        <v>15</v>
      </c>
      <c r="B15">
        <v>2</v>
      </c>
      <c r="C15">
        <v>109</v>
      </c>
      <c r="D15">
        <v>932</v>
      </c>
      <c r="E15">
        <v>0.11695279</v>
      </c>
      <c r="F15">
        <v>1</v>
      </c>
      <c r="G15">
        <v>0.84210526315800005</v>
      </c>
      <c r="H15">
        <v>0.91428571428600003</v>
      </c>
      <c r="I15">
        <v>1</v>
      </c>
      <c r="J15">
        <v>0.76470588235299997</v>
      </c>
      <c r="K15">
        <v>0.86666666666699999</v>
      </c>
      <c r="L15">
        <v>0.94736842105300001</v>
      </c>
      <c r="M15">
        <v>0.72</v>
      </c>
      <c r="N15">
        <v>0.81818181818199998</v>
      </c>
    </row>
    <row r="16" spans="1:14" x14ac:dyDescent="0.15">
      <c r="A16" t="s">
        <v>41</v>
      </c>
      <c r="B16">
        <v>2</v>
      </c>
      <c r="C16">
        <v>132</v>
      </c>
      <c r="D16">
        <v>909</v>
      </c>
      <c r="E16">
        <v>0.14521453000000001</v>
      </c>
      <c r="F16">
        <v>0.92</v>
      </c>
      <c r="G16">
        <v>0.74193548387099995</v>
      </c>
      <c r="H16">
        <v>0.82142857142900005</v>
      </c>
      <c r="I16">
        <v>0.63636363636399995</v>
      </c>
      <c r="J16">
        <v>0.63636363636399995</v>
      </c>
      <c r="K16">
        <v>0.63636363636399995</v>
      </c>
      <c r="L16">
        <v>0.64705882352900002</v>
      </c>
      <c r="M16">
        <v>0.55000000000000004</v>
      </c>
      <c r="N16">
        <v>0.59459459459499997</v>
      </c>
    </row>
    <row r="17" spans="1:14" x14ac:dyDescent="0.15">
      <c r="A17" t="s">
        <v>85</v>
      </c>
      <c r="B17">
        <v>2</v>
      </c>
      <c r="C17">
        <v>356</v>
      </c>
      <c r="D17">
        <v>260</v>
      </c>
      <c r="E17">
        <v>1.3692306999999999</v>
      </c>
      <c r="F17">
        <v>0.95945945945900002</v>
      </c>
      <c r="G17">
        <v>1</v>
      </c>
      <c r="H17">
        <v>0.97931034482799995</v>
      </c>
      <c r="I17">
        <v>0.93846153846199998</v>
      </c>
      <c r="J17">
        <v>0.91044776119399995</v>
      </c>
      <c r="K17">
        <v>0.92424242424199998</v>
      </c>
      <c r="L17">
        <v>0.962264150943</v>
      </c>
      <c r="M17">
        <v>0.78461538461500002</v>
      </c>
      <c r="N17">
        <v>0.86440677966099999</v>
      </c>
    </row>
    <row r="18" spans="1:14" x14ac:dyDescent="0.15">
      <c r="A18" t="s">
        <v>87</v>
      </c>
      <c r="B18">
        <v>2</v>
      </c>
      <c r="C18">
        <v>184</v>
      </c>
      <c r="D18">
        <v>432</v>
      </c>
      <c r="E18">
        <v>0.42592594</v>
      </c>
      <c r="F18">
        <v>1</v>
      </c>
      <c r="G18">
        <v>0.84090909090900001</v>
      </c>
      <c r="H18">
        <v>0.91358024691399997</v>
      </c>
      <c r="I18">
        <v>1</v>
      </c>
      <c r="J18">
        <v>0.84615384615400002</v>
      </c>
      <c r="K18">
        <v>0.91666666666700003</v>
      </c>
      <c r="L18">
        <v>0.76190476190500001</v>
      </c>
      <c r="M18">
        <v>0.82051282051300001</v>
      </c>
      <c r="N18">
        <v>0.79012345678999996</v>
      </c>
    </row>
    <row r="19" spans="1:14" x14ac:dyDescent="0.15">
      <c r="A19" t="s">
        <v>86</v>
      </c>
      <c r="B19">
        <v>2</v>
      </c>
      <c r="C19">
        <v>76</v>
      </c>
      <c r="D19">
        <v>540</v>
      </c>
      <c r="E19">
        <v>0.14074074</v>
      </c>
      <c r="F19">
        <v>1</v>
      </c>
      <c r="G19">
        <v>0.77777777777799995</v>
      </c>
      <c r="H19">
        <v>0.875</v>
      </c>
      <c r="I19">
        <v>1</v>
      </c>
      <c r="J19">
        <v>0.5625</v>
      </c>
      <c r="K19">
        <v>0.72</v>
      </c>
      <c r="L19">
        <v>0.81818181818199998</v>
      </c>
      <c r="M19">
        <v>0.75</v>
      </c>
      <c r="N19">
        <v>0.78260869565199997</v>
      </c>
    </row>
    <row r="20" spans="1:14" x14ac:dyDescent="0.15">
      <c r="A20" t="s">
        <v>117</v>
      </c>
      <c r="B20">
        <v>2</v>
      </c>
      <c r="C20">
        <v>105</v>
      </c>
      <c r="D20">
        <v>247</v>
      </c>
      <c r="E20">
        <v>0.42510122</v>
      </c>
      <c r="F20">
        <v>1</v>
      </c>
      <c r="G20">
        <v>1</v>
      </c>
      <c r="H20">
        <v>1</v>
      </c>
      <c r="I20">
        <v>0.92</v>
      </c>
      <c r="J20">
        <v>0.85185185185199996</v>
      </c>
      <c r="K20">
        <v>0.884615384615</v>
      </c>
      <c r="L20">
        <v>0.72727272727299996</v>
      </c>
      <c r="M20">
        <v>0.88888888888899997</v>
      </c>
      <c r="N20">
        <v>0.8</v>
      </c>
    </row>
    <row r="21" spans="1:14" x14ac:dyDescent="0.15">
      <c r="A21" t="s">
        <v>11</v>
      </c>
      <c r="B21">
        <v>2</v>
      </c>
      <c r="C21">
        <v>35</v>
      </c>
      <c r="D21">
        <v>317</v>
      </c>
      <c r="E21">
        <v>0.110410094</v>
      </c>
      <c r="F21">
        <v>1</v>
      </c>
      <c r="G21">
        <v>1</v>
      </c>
      <c r="H21">
        <v>1</v>
      </c>
      <c r="I21">
        <v>1</v>
      </c>
      <c r="J21">
        <v>0.66666666666700003</v>
      </c>
      <c r="K21">
        <v>0.8</v>
      </c>
      <c r="L21">
        <v>1</v>
      </c>
      <c r="M21">
        <v>0.25</v>
      </c>
      <c r="N21">
        <v>0.4</v>
      </c>
    </row>
    <row r="22" spans="1:14" x14ac:dyDescent="0.15">
      <c r="A22" t="s">
        <v>33</v>
      </c>
      <c r="B22">
        <v>2</v>
      </c>
      <c r="C22">
        <v>34</v>
      </c>
      <c r="D22">
        <v>318</v>
      </c>
      <c r="E22">
        <v>0.10691824</v>
      </c>
      <c r="F22">
        <v>1</v>
      </c>
      <c r="G22">
        <v>1</v>
      </c>
      <c r="H22">
        <v>1</v>
      </c>
      <c r="I22">
        <v>1</v>
      </c>
      <c r="J22">
        <v>0.625</v>
      </c>
      <c r="K22">
        <v>0.76923076923099998</v>
      </c>
      <c r="L22">
        <v>0.71428571428599996</v>
      </c>
      <c r="M22">
        <v>0.83333333333299997</v>
      </c>
      <c r="N22">
        <v>0.76923076923099998</v>
      </c>
    </row>
    <row r="23" spans="1:14" x14ac:dyDescent="0.15">
      <c r="A23" t="s">
        <v>42</v>
      </c>
      <c r="B23">
        <v>2</v>
      </c>
      <c r="C23">
        <v>61</v>
      </c>
      <c r="D23">
        <v>291</v>
      </c>
      <c r="E23">
        <v>0.209622</v>
      </c>
      <c r="F23">
        <v>1</v>
      </c>
      <c r="G23">
        <v>0.77777777777799995</v>
      </c>
      <c r="H23">
        <v>0.875</v>
      </c>
      <c r="I23">
        <v>0.90909090909099999</v>
      </c>
      <c r="J23">
        <v>0.625</v>
      </c>
      <c r="K23">
        <v>0.74074074074100005</v>
      </c>
      <c r="L23">
        <v>0.91666666666700003</v>
      </c>
      <c r="M23">
        <v>0.78571428571400004</v>
      </c>
      <c r="N23">
        <v>0.84615384615400002</v>
      </c>
    </row>
    <row r="24" spans="1:14" x14ac:dyDescent="0.15">
      <c r="A24" t="s">
        <v>73</v>
      </c>
      <c r="B24">
        <v>2</v>
      </c>
      <c r="C24">
        <v>31</v>
      </c>
      <c r="D24">
        <v>321</v>
      </c>
      <c r="E24">
        <v>9.6573210000000007E-2</v>
      </c>
      <c r="F24">
        <v>1</v>
      </c>
      <c r="G24">
        <v>1</v>
      </c>
      <c r="H24">
        <v>1</v>
      </c>
      <c r="I24">
        <v>1</v>
      </c>
      <c r="J24">
        <v>0.5</v>
      </c>
      <c r="K24">
        <v>0.66666666666700003</v>
      </c>
      <c r="L24">
        <v>1</v>
      </c>
      <c r="M24">
        <v>0.625</v>
      </c>
      <c r="N24">
        <v>0.76923076923099998</v>
      </c>
    </row>
    <row r="25" spans="1:14" x14ac:dyDescent="0.15">
      <c r="A25" t="s">
        <v>5</v>
      </c>
      <c r="B25">
        <v>2</v>
      </c>
      <c r="C25">
        <v>316</v>
      </c>
      <c r="D25">
        <v>45</v>
      </c>
      <c r="E25">
        <v>7.0222220000000002</v>
      </c>
      <c r="F25">
        <v>0.94285714285699995</v>
      </c>
      <c r="G25">
        <v>0.985074626866</v>
      </c>
      <c r="H25">
        <v>0.96350364963500001</v>
      </c>
      <c r="I25">
        <v>0.921875</v>
      </c>
      <c r="J25">
        <v>0.98333333333299999</v>
      </c>
      <c r="K25">
        <v>0.95161290322600001</v>
      </c>
      <c r="L25">
        <v>0.875</v>
      </c>
      <c r="M25">
        <v>0.94915254237299995</v>
      </c>
      <c r="N25">
        <v>0.91056910569100002</v>
      </c>
    </row>
    <row r="26" spans="1:14" x14ac:dyDescent="0.15">
      <c r="A26" t="s">
        <v>70</v>
      </c>
      <c r="B26">
        <v>2</v>
      </c>
      <c r="C26">
        <v>54</v>
      </c>
      <c r="D26">
        <v>962</v>
      </c>
      <c r="E26">
        <v>5.6133058E-2</v>
      </c>
      <c r="F26">
        <v>1</v>
      </c>
      <c r="G26">
        <v>0.66666666666700003</v>
      </c>
      <c r="H26">
        <v>0.8</v>
      </c>
      <c r="I26">
        <v>0.71428571428599996</v>
      </c>
      <c r="J26">
        <v>0.625</v>
      </c>
      <c r="K26">
        <v>0.66666666666700003</v>
      </c>
      <c r="L26">
        <v>1</v>
      </c>
      <c r="M26">
        <v>0.66666666666700003</v>
      </c>
      <c r="N26">
        <v>0.8</v>
      </c>
    </row>
    <row r="27" spans="1:14" x14ac:dyDescent="0.15">
      <c r="A27" t="s">
        <v>8</v>
      </c>
      <c r="B27">
        <v>2</v>
      </c>
      <c r="C27">
        <v>168</v>
      </c>
      <c r="D27">
        <v>848</v>
      </c>
      <c r="E27">
        <v>0.19811319999999999</v>
      </c>
      <c r="F27">
        <v>1</v>
      </c>
      <c r="G27">
        <v>0.90625</v>
      </c>
      <c r="H27">
        <v>0.95081967213100005</v>
      </c>
      <c r="I27">
        <v>0.96875</v>
      </c>
      <c r="J27">
        <v>0.83783783783800003</v>
      </c>
      <c r="K27">
        <v>0.89855072463800001</v>
      </c>
      <c r="L27">
        <v>1</v>
      </c>
      <c r="M27">
        <v>0.81578947368400001</v>
      </c>
      <c r="N27">
        <v>0.89855072463800001</v>
      </c>
    </row>
    <row r="28" spans="1:14" x14ac:dyDescent="0.15">
      <c r="A28" t="s">
        <v>58</v>
      </c>
      <c r="B28">
        <v>2</v>
      </c>
      <c r="C28">
        <v>123</v>
      </c>
      <c r="D28">
        <v>893</v>
      </c>
      <c r="E28">
        <v>0.13773795999999999</v>
      </c>
      <c r="F28">
        <v>1</v>
      </c>
      <c r="G28">
        <v>0.93548387096800001</v>
      </c>
      <c r="H28">
        <v>0.96666666666699996</v>
      </c>
      <c r="I28">
        <v>1</v>
      </c>
      <c r="J28">
        <v>1</v>
      </c>
      <c r="K28">
        <v>1</v>
      </c>
      <c r="L28">
        <v>1</v>
      </c>
      <c r="M28">
        <v>0.84210526315800005</v>
      </c>
      <c r="N28">
        <v>0.91428571428600003</v>
      </c>
    </row>
    <row r="29" spans="1:14" x14ac:dyDescent="0.15">
      <c r="A29" t="s">
        <v>37</v>
      </c>
      <c r="B29">
        <v>2</v>
      </c>
      <c r="C29">
        <v>331</v>
      </c>
      <c r="D29">
        <v>685</v>
      </c>
      <c r="E29">
        <v>0.48321166999999998</v>
      </c>
      <c r="F29">
        <v>1</v>
      </c>
      <c r="G29">
        <v>0.98550724637700005</v>
      </c>
      <c r="H29">
        <v>0.99270072992699998</v>
      </c>
      <c r="I29">
        <v>1</v>
      </c>
      <c r="J29">
        <v>0.953125</v>
      </c>
      <c r="K29">
        <v>0.97599999999999998</v>
      </c>
      <c r="L29">
        <v>0.95652173913000005</v>
      </c>
      <c r="M29">
        <v>0.90410958904100003</v>
      </c>
      <c r="N29">
        <v>0.92957746478900005</v>
      </c>
    </row>
    <row r="30" spans="1:14" x14ac:dyDescent="0.15">
      <c r="A30" t="s">
        <v>12</v>
      </c>
      <c r="B30">
        <v>2</v>
      </c>
      <c r="C30">
        <v>106</v>
      </c>
      <c r="D30">
        <v>910</v>
      </c>
      <c r="E30">
        <v>0.11648351999999999</v>
      </c>
      <c r="F30">
        <v>1</v>
      </c>
      <c r="G30">
        <v>0.75</v>
      </c>
      <c r="H30">
        <v>0.85714285714299998</v>
      </c>
      <c r="I30">
        <v>1</v>
      </c>
      <c r="J30">
        <v>0.7</v>
      </c>
      <c r="K30">
        <v>0.82352941176500005</v>
      </c>
      <c r="L30">
        <v>1</v>
      </c>
      <c r="M30">
        <v>0.59090909090900001</v>
      </c>
      <c r="N30">
        <v>0.742857142857</v>
      </c>
    </row>
    <row r="31" spans="1:14" x14ac:dyDescent="0.15">
      <c r="A31" t="s">
        <v>74</v>
      </c>
      <c r="B31">
        <v>2</v>
      </c>
      <c r="C31">
        <v>190</v>
      </c>
      <c r="D31">
        <v>826</v>
      </c>
      <c r="E31">
        <v>0.23002422</v>
      </c>
      <c r="F31">
        <v>0.97297297297300001</v>
      </c>
      <c r="G31">
        <v>0.92307692307699996</v>
      </c>
      <c r="H31">
        <v>0.94736842105300001</v>
      </c>
      <c r="I31">
        <v>0.944444444444</v>
      </c>
      <c r="J31">
        <v>0.87179487179500004</v>
      </c>
      <c r="K31">
        <v>0.90666666666700002</v>
      </c>
      <c r="L31">
        <v>0.93103448275900003</v>
      </c>
      <c r="M31">
        <v>0.75</v>
      </c>
      <c r="N31">
        <v>0.830769230769</v>
      </c>
    </row>
    <row r="32" spans="1:14" x14ac:dyDescent="0.15">
      <c r="A32" t="s">
        <v>24</v>
      </c>
      <c r="B32">
        <v>2</v>
      </c>
      <c r="C32">
        <v>89</v>
      </c>
      <c r="D32">
        <v>1030</v>
      </c>
      <c r="E32">
        <v>8.6407765999999997E-2</v>
      </c>
      <c r="F32">
        <v>0.95238095238099996</v>
      </c>
      <c r="G32">
        <v>0.90909090909099999</v>
      </c>
      <c r="H32">
        <v>0.93023255814000005</v>
      </c>
      <c r="I32">
        <v>0.83333333333299997</v>
      </c>
      <c r="J32">
        <v>0.625</v>
      </c>
      <c r="K32">
        <v>0.71428571428599996</v>
      </c>
      <c r="L32">
        <v>1</v>
      </c>
      <c r="M32">
        <v>0.58823529411800002</v>
      </c>
      <c r="N32">
        <v>0.74074074074100005</v>
      </c>
    </row>
    <row r="33" spans="1:14" x14ac:dyDescent="0.15">
      <c r="A33" t="s">
        <v>31</v>
      </c>
      <c r="B33">
        <v>2</v>
      </c>
      <c r="C33">
        <v>127</v>
      </c>
      <c r="D33">
        <v>992</v>
      </c>
      <c r="E33">
        <v>0.12802419000000001</v>
      </c>
      <c r="F33">
        <v>1</v>
      </c>
      <c r="G33">
        <v>0.89285714285700002</v>
      </c>
      <c r="H33">
        <v>0.94339622641499998</v>
      </c>
      <c r="I33">
        <v>0.944444444444</v>
      </c>
      <c r="J33">
        <v>0.89473684210500004</v>
      </c>
      <c r="K33">
        <v>0.91891891891900002</v>
      </c>
      <c r="L33">
        <v>0.76923076923099998</v>
      </c>
      <c r="M33">
        <v>0.58823529411800002</v>
      </c>
      <c r="N33">
        <v>0.66666666666700003</v>
      </c>
    </row>
    <row r="34" spans="1:14" x14ac:dyDescent="0.15">
      <c r="A34" t="s">
        <v>30</v>
      </c>
      <c r="B34">
        <v>2</v>
      </c>
      <c r="C34">
        <v>672</v>
      </c>
      <c r="D34">
        <v>447</v>
      </c>
      <c r="E34">
        <v>1.5033557</v>
      </c>
      <c r="F34">
        <v>0.96969696969700003</v>
      </c>
      <c r="G34">
        <v>0.96969696969700003</v>
      </c>
      <c r="H34">
        <v>0.96969696969700003</v>
      </c>
      <c r="I34">
        <v>0.89473684210500004</v>
      </c>
      <c r="J34">
        <v>0.96747967479700003</v>
      </c>
      <c r="K34">
        <v>0.9296875</v>
      </c>
      <c r="L34">
        <v>0.84827586206899996</v>
      </c>
      <c r="M34">
        <v>0.92481203007500001</v>
      </c>
      <c r="N34">
        <v>0.88489208633100003</v>
      </c>
    </row>
    <row r="35" spans="1:14" x14ac:dyDescent="0.15">
      <c r="A35" t="s">
        <v>68</v>
      </c>
      <c r="B35">
        <v>2</v>
      </c>
      <c r="C35">
        <v>57</v>
      </c>
      <c r="D35">
        <v>3263</v>
      </c>
      <c r="E35">
        <v>1.7468587000000001E-2</v>
      </c>
      <c r="F35">
        <v>1</v>
      </c>
      <c r="G35">
        <v>0.615384615385</v>
      </c>
      <c r="H35">
        <v>0.76190476190500001</v>
      </c>
      <c r="I35">
        <v>1</v>
      </c>
      <c r="J35">
        <v>0.33333333333300003</v>
      </c>
      <c r="K35">
        <v>0.5</v>
      </c>
      <c r="L35">
        <v>0.75</v>
      </c>
      <c r="M35">
        <v>0.25</v>
      </c>
      <c r="N35">
        <v>0.375</v>
      </c>
    </row>
    <row r="36" spans="1:14" x14ac:dyDescent="0.15">
      <c r="A36" t="s">
        <v>26</v>
      </c>
      <c r="B36">
        <v>2</v>
      </c>
      <c r="C36">
        <v>311</v>
      </c>
      <c r="D36">
        <v>3009</v>
      </c>
      <c r="E36">
        <v>0.10335660000000001</v>
      </c>
      <c r="F36">
        <v>0.82692307692300004</v>
      </c>
      <c r="G36">
        <v>0.91489361702100003</v>
      </c>
      <c r="H36">
        <v>0.86868686868699996</v>
      </c>
      <c r="I36">
        <v>0.84905660377400005</v>
      </c>
      <c r="J36">
        <v>0.66176470588199998</v>
      </c>
      <c r="K36">
        <v>0.74380165289300004</v>
      </c>
      <c r="L36">
        <v>0.86956521739100001</v>
      </c>
      <c r="M36">
        <v>0.35087719298199999</v>
      </c>
      <c r="N36">
        <v>0.5</v>
      </c>
    </row>
    <row r="37" spans="1:14" x14ac:dyDescent="0.15">
      <c r="A37" t="s">
        <v>17</v>
      </c>
      <c r="B37">
        <v>2</v>
      </c>
      <c r="C37">
        <v>569</v>
      </c>
      <c r="D37">
        <v>2751</v>
      </c>
      <c r="E37">
        <v>0.20683388</v>
      </c>
      <c r="F37">
        <v>0.90566037735799998</v>
      </c>
      <c r="G37">
        <v>0.79338842975199997</v>
      </c>
      <c r="H37">
        <v>0.84581497797399996</v>
      </c>
      <c r="I37">
        <v>0.94392523364500003</v>
      </c>
      <c r="J37">
        <v>0.7890625</v>
      </c>
      <c r="K37">
        <v>0.85957446808500004</v>
      </c>
      <c r="L37">
        <v>0.93939393939399995</v>
      </c>
      <c r="M37">
        <v>0.58490566037699998</v>
      </c>
      <c r="N37">
        <v>0.72093023255800004</v>
      </c>
    </row>
    <row r="38" spans="1:14" x14ac:dyDescent="0.15">
      <c r="A38" t="s">
        <v>39</v>
      </c>
      <c r="B38">
        <v>2</v>
      </c>
      <c r="C38">
        <v>648</v>
      </c>
      <c r="D38">
        <v>2672</v>
      </c>
      <c r="E38">
        <v>0.24251497</v>
      </c>
      <c r="F38">
        <v>0.93939393939399995</v>
      </c>
      <c r="G38">
        <v>0.732283464567</v>
      </c>
      <c r="H38">
        <v>0.82300884955800002</v>
      </c>
      <c r="I38">
        <v>0.89473684210500004</v>
      </c>
      <c r="J38">
        <v>0.72340425531899999</v>
      </c>
      <c r="K38">
        <v>0.8</v>
      </c>
      <c r="L38">
        <v>0.95454545454499995</v>
      </c>
      <c r="M38">
        <v>0.45652173912999999</v>
      </c>
      <c r="N38">
        <v>0.61764705882399995</v>
      </c>
    </row>
    <row r="39" spans="1:14" x14ac:dyDescent="0.15">
      <c r="A39" t="s">
        <v>63</v>
      </c>
      <c r="B39">
        <v>2</v>
      </c>
      <c r="C39">
        <v>400</v>
      </c>
      <c r="D39">
        <v>2920</v>
      </c>
      <c r="E39">
        <v>0.13698630000000001</v>
      </c>
      <c r="F39">
        <v>0.93220338983100004</v>
      </c>
      <c r="G39">
        <v>0.74324324324299995</v>
      </c>
      <c r="H39">
        <v>0.82706766917300001</v>
      </c>
      <c r="I39">
        <v>0.82142857142900005</v>
      </c>
      <c r="J39">
        <v>0.64788732394399995</v>
      </c>
      <c r="K39">
        <v>0.72440944881900005</v>
      </c>
      <c r="L39">
        <v>0.93023255814000005</v>
      </c>
      <c r="M39">
        <v>0.48192771084300001</v>
      </c>
      <c r="N39">
        <v>0.63492063492100004</v>
      </c>
    </row>
    <row r="40" spans="1:14" x14ac:dyDescent="0.15">
      <c r="A40" t="s">
        <v>78</v>
      </c>
      <c r="B40">
        <v>2</v>
      </c>
      <c r="C40">
        <v>186</v>
      </c>
      <c r="D40">
        <v>3134</v>
      </c>
      <c r="E40">
        <v>5.9349075000000001E-2</v>
      </c>
      <c r="F40">
        <v>1</v>
      </c>
      <c r="G40">
        <v>0.91836734693900002</v>
      </c>
      <c r="H40">
        <v>0.95744680851099995</v>
      </c>
      <c r="I40">
        <v>0.96153846153800004</v>
      </c>
      <c r="J40">
        <v>0.86206896551699996</v>
      </c>
      <c r="K40">
        <v>0.90909090909099999</v>
      </c>
      <c r="L40">
        <v>0.92307692307699996</v>
      </c>
      <c r="M40">
        <v>0.66666666666700003</v>
      </c>
      <c r="N40">
        <v>0.77419354838700005</v>
      </c>
    </row>
    <row r="41" spans="1:14" x14ac:dyDescent="0.15">
      <c r="A41" t="s">
        <v>25</v>
      </c>
      <c r="B41">
        <v>2</v>
      </c>
      <c r="C41">
        <v>278</v>
      </c>
      <c r="D41">
        <v>3042</v>
      </c>
      <c r="E41">
        <v>9.1387239999999995E-2</v>
      </c>
      <c r="F41">
        <v>0.95348837209299997</v>
      </c>
      <c r="G41">
        <v>0.71929824561400002</v>
      </c>
      <c r="H41">
        <v>0.82</v>
      </c>
      <c r="I41">
        <v>0.91836734693900002</v>
      </c>
      <c r="J41">
        <v>0.703125</v>
      </c>
      <c r="K41">
        <v>0.79646017699100002</v>
      </c>
      <c r="L41">
        <v>0.92307692307699996</v>
      </c>
      <c r="M41">
        <v>0.436363636364</v>
      </c>
      <c r="N41">
        <v>0.59259259259300001</v>
      </c>
    </row>
    <row r="42" spans="1:14" x14ac:dyDescent="0.15">
      <c r="A42" t="s">
        <v>0</v>
      </c>
      <c r="B42">
        <v>2</v>
      </c>
      <c r="C42">
        <v>274</v>
      </c>
      <c r="D42">
        <v>112</v>
      </c>
      <c r="E42">
        <v>2.4464285000000001</v>
      </c>
      <c r="F42">
        <v>0.96491228070199997</v>
      </c>
      <c r="G42">
        <v>0.98214285714299998</v>
      </c>
      <c r="H42">
        <v>0.97345132743399998</v>
      </c>
      <c r="I42">
        <v>1</v>
      </c>
      <c r="J42">
        <v>0.93650793650800002</v>
      </c>
      <c r="K42">
        <v>0.96721311475399996</v>
      </c>
      <c r="L42">
        <v>0.94827586206900005</v>
      </c>
      <c r="M42">
        <v>0.91666666666700003</v>
      </c>
      <c r="N42">
        <v>0.93220338983100004</v>
      </c>
    </row>
    <row r="43" spans="1:14" x14ac:dyDescent="0.15">
      <c r="A43" t="s">
        <v>65</v>
      </c>
      <c r="B43">
        <v>2</v>
      </c>
      <c r="C43">
        <v>41</v>
      </c>
      <c r="D43">
        <v>345</v>
      </c>
      <c r="E43">
        <v>0.11884058</v>
      </c>
      <c r="F43">
        <v>1</v>
      </c>
      <c r="G43">
        <v>1</v>
      </c>
      <c r="H43">
        <v>1</v>
      </c>
      <c r="I43">
        <v>0.875</v>
      </c>
      <c r="J43">
        <v>0.875</v>
      </c>
      <c r="K43">
        <v>0.875</v>
      </c>
      <c r="L43">
        <v>1</v>
      </c>
      <c r="M43">
        <v>0.66666666666700003</v>
      </c>
      <c r="N43">
        <v>0.8</v>
      </c>
    </row>
    <row r="44" spans="1:14" x14ac:dyDescent="0.15">
      <c r="A44" t="s">
        <v>67</v>
      </c>
      <c r="B44">
        <v>3</v>
      </c>
      <c r="C44">
        <v>98</v>
      </c>
      <c r="D44">
        <v>278</v>
      </c>
      <c r="E44">
        <v>0.352518</v>
      </c>
      <c r="F44">
        <v>1</v>
      </c>
      <c r="G44">
        <v>0.95</v>
      </c>
      <c r="H44">
        <v>0.97435897435899999</v>
      </c>
      <c r="I44">
        <v>0.96153846153800004</v>
      </c>
      <c r="J44">
        <v>0.96153846153800004</v>
      </c>
      <c r="K44">
        <v>0.96153846153800004</v>
      </c>
      <c r="L44">
        <v>1</v>
      </c>
      <c r="M44">
        <v>0.55000000000000004</v>
      </c>
      <c r="N44">
        <v>0.70967741935499995</v>
      </c>
    </row>
    <row r="45" spans="1:14" x14ac:dyDescent="0.15">
      <c r="A45" t="s">
        <v>116</v>
      </c>
      <c r="B45">
        <v>3</v>
      </c>
      <c r="C45">
        <v>127</v>
      </c>
      <c r="D45">
        <v>249</v>
      </c>
      <c r="E45">
        <v>0.51004015999999996</v>
      </c>
      <c r="F45">
        <v>1</v>
      </c>
      <c r="G45">
        <v>0.96969696969700003</v>
      </c>
      <c r="H45">
        <v>0.98461538461499998</v>
      </c>
      <c r="I45">
        <v>0.92</v>
      </c>
      <c r="J45">
        <v>0.95833333333299997</v>
      </c>
      <c r="K45">
        <v>0.93877551020399996</v>
      </c>
      <c r="L45">
        <v>0.8</v>
      </c>
      <c r="M45">
        <v>0.66666666666700003</v>
      </c>
      <c r="N45">
        <v>0.72727272727299996</v>
      </c>
    </row>
    <row r="46" spans="1:14" x14ac:dyDescent="0.15">
      <c r="A46" t="s">
        <v>7</v>
      </c>
      <c r="B46">
        <v>3</v>
      </c>
      <c r="C46">
        <v>91</v>
      </c>
      <c r="D46">
        <v>285</v>
      </c>
      <c r="E46">
        <v>0.31929824000000001</v>
      </c>
      <c r="F46">
        <v>0.96428571428599996</v>
      </c>
      <c r="G46">
        <v>1</v>
      </c>
      <c r="H46">
        <v>0.98181818181799996</v>
      </c>
      <c r="I46">
        <v>1</v>
      </c>
      <c r="J46">
        <v>0.85714285714299998</v>
      </c>
      <c r="K46">
        <v>0.92307692307699996</v>
      </c>
      <c r="L46">
        <v>0.875</v>
      </c>
      <c r="M46">
        <v>0.77777777777799995</v>
      </c>
      <c r="N46">
        <v>0.82352941176500005</v>
      </c>
    </row>
    <row r="47" spans="1:14" x14ac:dyDescent="0.15">
      <c r="A47" t="s">
        <v>118</v>
      </c>
      <c r="B47">
        <v>3</v>
      </c>
      <c r="C47">
        <v>53</v>
      </c>
      <c r="D47">
        <v>240</v>
      </c>
      <c r="E47">
        <v>0.22083332999999999</v>
      </c>
      <c r="F47">
        <v>1</v>
      </c>
      <c r="G47">
        <v>1</v>
      </c>
      <c r="H47">
        <v>1</v>
      </c>
      <c r="I47">
        <v>0.90909090909099999</v>
      </c>
      <c r="J47">
        <v>0.58823529411800002</v>
      </c>
      <c r="K47">
        <v>0.71428571428599996</v>
      </c>
      <c r="L47">
        <v>0.85714285714299998</v>
      </c>
      <c r="M47">
        <v>0.6</v>
      </c>
      <c r="N47">
        <v>0.70588235294099999</v>
      </c>
    </row>
    <row r="48" spans="1:14" x14ac:dyDescent="0.15">
      <c r="A48" t="s">
        <v>44</v>
      </c>
      <c r="B48">
        <v>3</v>
      </c>
      <c r="C48">
        <v>153</v>
      </c>
      <c r="D48">
        <v>140</v>
      </c>
      <c r="E48">
        <v>1.0928571</v>
      </c>
      <c r="F48">
        <v>0.86206896551699996</v>
      </c>
      <c r="G48">
        <v>0.96153846153800004</v>
      </c>
      <c r="H48">
        <v>0.90909090909099999</v>
      </c>
      <c r="I48">
        <v>0.92857142857099995</v>
      </c>
      <c r="J48">
        <v>0.742857142857</v>
      </c>
      <c r="K48">
        <v>0.82539682539699999</v>
      </c>
      <c r="L48">
        <v>0.76923076923099998</v>
      </c>
      <c r="M48">
        <v>0.68965517241399998</v>
      </c>
      <c r="N48">
        <v>0.72727272727299996</v>
      </c>
    </row>
    <row r="49" spans="1:14" x14ac:dyDescent="0.15">
      <c r="A49" t="s">
        <v>119</v>
      </c>
      <c r="B49">
        <v>3</v>
      </c>
      <c r="C49">
        <v>65</v>
      </c>
      <c r="D49">
        <v>228</v>
      </c>
      <c r="E49">
        <v>0.2850877</v>
      </c>
      <c r="F49">
        <v>1</v>
      </c>
      <c r="G49">
        <v>0.94117647058800002</v>
      </c>
      <c r="H49">
        <v>0.96969696969700003</v>
      </c>
      <c r="I49">
        <v>0.615384615385</v>
      </c>
      <c r="J49">
        <v>0.8</v>
      </c>
      <c r="K49">
        <v>0.69565217391300005</v>
      </c>
      <c r="L49">
        <v>1</v>
      </c>
      <c r="M49">
        <v>0.8</v>
      </c>
      <c r="N49">
        <v>0.88888888888899997</v>
      </c>
    </row>
    <row r="50" spans="1:14" x14ac:dyDescent="0.15">
      <c r="A50" t="s">
        <v>28</v>
      </c>
      <c r="B50">
        <v>3</v>
      </c>
      <c r="C50">
        <v>81</v>
      </c>
      <c r="D50">
        <v>26</v>
      </c>
      <c r="E50">
        <v>3.1153846000000001</v>
      </c>
      <c r="F50">
        <v>1</v>
      </c>
      <c r="G50">
        <v>1</v>
      </c>
      <c r="H50">
        <v>1</v>
      </c>
      <c r="I50">
        <v>1</v>
      </c>
      <c r="J50">
        <v>0.944444444444</v>
      </c>
      <c r="K50">
        <v>0.97142857142899997</v>
      </c>
      <c r="L50">
        <v>0.944444444444</v>
      </c>
      <c r="M50">
        <v>1</v>
      </c>
      <c r="N50">
        <v>0.97142857142899997</v>
      </c>
    </row>
    <row r="51" spans="1:14" x14ac:dyDescent="0.15">
      <c r="A51" t="s">
        <v>89</v>
      </c>
      <c r="B51">
        <v>3</v>
      </c>
      <c r="C51">
        <v>39</v>
      </c>
      <c r="D51">
        <v>70</v>
      </c>
      <c r="E51">
        <v>0.55714284999999997</v>
      </c>
      <c r="F51">
        <v>1</v>
      </c>
      <c r="G51">
        <v>1</v>
      </c>
      <c r="H51">
        <v>1</v>
      </c>
      <c r="I51">
        <v>1</v>
      </c>
      <c r="J51">
        <v>0.88888888888899997</v>
      </c>
      <c r="K51">
        <v>0.94117647058800002</v>
      </c>
      <c r="L51">
        <v>1</v>
      </c>
      <c r="M51">
        <v>0.88888888888899997</v>
      </c>
      <c r="N51">
        <v>0.94117647058800002</v>
      </c>
    </row>
    <row r="52" spans="1:14" x14ac:dyDescent="0.15">
      <c r="A52" t="s">
        <v>79</v>
      </c>
      <c r="B52">
        <v>3</v>
      </c>
      <c r="C52">
        <v>81</v>
      </c>
      <c r="D52">
        <v>275</v>
      </c>
      <c r="E52">
        <v>0.29454543999999999</v>
      </c>
      <c r="F52">
        <v>1</v>
      </c>
      <c r="G52">
        <v>0.88888888888899997</v>
      </c>
      <c r="H52">
        <v>0.94117647058800002</v>
      </c>
      <c r="I52">
        <v>0.70588235294099999</v>
      </c>
      <c r="J52">
        <v>0.85714285714299998</v>
      </c>
      <c r="K52">
        <v>0.77419354838700005</v>
      </c>
      <c r="L52">
        <v>0.77777777777799995</v>
      </c>
      <c r="M52">
        <v>0.4375</v>
      </c>
      <c r="N52">
        <v>0.56000000000000005</v>
      </c>
    </row>
    <row r="53" spans="1:14" x14ac:dyDescent="0.15">
      <c r="A53" t="s">
        <v>80</v>
      </c>
      <c r="B53">
        <v>3</v>
      </c>
      <c r="C53">
        <v>51</v>
      </c>
      <c r="D53">
        <v>305</v>
      </c>
      <c r="E53">
        <v>0.16721311</v>
      </c>
      <c r="F53">
        <v>1</v>
      </c>
      <c r="G53">
        <v>0.58333333333299997</v>
      </c>
      <c r="H53">
        <v>0.73684210526299998</v>
      </c>
      <c r="I53">
        <v>0.83333333333299997</v>
      </c>
      <c r="J53">
        <v>0.384615384615</v>
      </c>
      <c r="K53">
        <v>0.52631578947400004</v>
      </c>
      <c r="L53">
        <v>0.33333333333300003</v>
      </c>
      <c r="M53">
        <v>0.125</v>
      </c>
      <c r="N53">
        <v>0.181818181818</v>
      </c>
    </row>
    <row r="54" spans="1:14" x14ac:dyDescent="0.15">
      <c r="A54" t="s">
        <v>81</v>
      </c>
      <c r="B54">
        <v>3</v>
      </c>
      <c r="C54">
        <v>93</v>
      </c>
      <c r="D54">
        <v>263</v>
      </c>
      <c r="E54">
        <v>0.35361215000000001</v>
      </c>
      <c r="F54">
        <v>1</v>
      </c>
      <c r="G54">
        <v>1</v>
      </c>
      <c r="H54">
        <v>1</v>
      </c>
      <c r="I54">
        <v>0.944444444444</v>
      </c>
      <c r="J54">
        <v>0.944444444444</v>
      </c>
      <c r="K54">
        <v>0.944444444444</v>
      </c>
      <c r="L54">
        <v>0.944444444444</v>
      </c>
      <c r="M54">
        <v>0.89473684210500004</v>
      </c>
      <c r="N54">
        <v>0.91891891891900002</v>
      </c>
    </row>
    <row r="55" spans="1:14" x14ac:dyDescent="0.15">
      <c r="A55" t="s">
        <v>82</v>
      </c>
      <c r="B55">
        <v>3</v>
      </c>
      <c r="C55">
        <v>42</v>
      </c>
      <c r="D55">
        <v>142</v>
      </c>
      <c r="E55">
        <v>0.29577463999999998</v>
      </c>
      <c r="F55">
        <v>1</v>
      </c>
      <c r="G55">
        <v>1</v>
      </c>
      <c r="H55">
        <v>1</v>
      </c>
      <c r="I55">
        <v>1</v>
      </c>
      <c r="J55">
        <v>0.8</v>
      </c>
      <c r="K55">
        <v>0.88888888888899997</v>
      </c>
      <c r="L55">
        <v>0.88888888888899997</v>
      </c>
      <c r="M55">
        <v>1</v>
      </c>
      <c r="N55">
        <v>0.94117647058800002</v>
      </c>
    </row>
    <row r="56" spans="1:14" x14ac:dyDescent="0.15">
      <c r="A56" t="s">
        <v>83</v>
      </c>
      <c r="B56">
        <v>3</v>
      </c>
      <c r="C56">
        <v>34</v>
      </c>
      <c r="D56">
        <v>150</v>
      </c>
      <c r="E56">
        <v>0.22666666999999999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0.75</v>
      </c>
      <c r="M56">
        <v>1</v>
      </c>
      <c r="N56">
        <v>0.85714285714299998</v>
      </c>
    </row>
    <row r="57" spans="1:14" x14ac:dyDescent="0.15">
      <c r="A57" t="s">
        <v>84</v>
      </c>
      <c r="B57">
        <v>3</v>
      </c>
      <c r="C57">
        <v>30</v>
      </c>
      <c r="D57">
        <v>46</v>
      </c>
      <c r="E57">
        <v>0.65217393999999995</v>
      </c>
      <c r="F57">
        <v>1</v>
      </c>
      <c r="G57">
        <v>1</v>
      </c>
      <c r="H57">
        <v>1</v>
      </c>
      <c r="I57">
        <v>0.83333333333299997</v>
      </c>
      <c r="J57">
        <v>0.625</v>
      </c>
      <c r="K57">
        <v>0.71428571428599996</v>
      </c>
      <c r="L57">
        <v>0.83333333333299997</v>
      </c>
      <c r="M57">
        <v>0.71428571428599996</v>
      </c>
      <c r="N57">
        <v>0.76923076923099998</v>
      </c>
    </row>
    <row r="58" spans="1:14" x14ac:dyDescent="0.15">
      <c r="A58" t="s">
        <v>14</v>
      </c>
      <c r="B58">
        <v>3</v>
      </c>
      <c r="C58">
        <v>105</v>
      </c>
      <c r="D58">
        <v>211</v>
      </c>
      <c r="E58">
        <v>0.49763033000000001</v>
      </c>
      <c r="F58">
        <v>0.95</v>
      </c>
      <c r="G58">
        <v>0.90476190476200002</v>
      </c>
      <c r="H58">
        <v>0.92682926829300005</v>
      </c>
      <c r="I58">
        <v>0.86956521739100001</v>
      </c>
      <c r="J58">
        <v>0.86956521739100001</v>
      </c>
      <c r="K58">
        <v>0.86956521739100001</v>
      </c>
      <c r="L58">
        <v>0.77272727272700004</v>
      </c>
      <c r="M58">
        <v>0.70833333333299997</v>
      </c>
      <c r="N58">
        <v>0.739130434783</v>
      </c>
    </row>
    <row r="59" spans="1:14" x14ac:dyDescent="0.15">
      <c r="A59" t="s">
        <v>61</v>
      </c>
      <c r="B59">
        <v>3</v>
      </c>
      <c r="C59">
        <v>83</v>
      </c>
      <c r="D59">
        <v>233</v>
      </c>
      <c r="E59">
        <v>0.35622316999999998</v>
      </c>
      <c r="F59">
        <v>1</v>
      </c>
      <c r="G59">
        <v>0.75</v>
      </c>
      <c r="H59">
        <v>0.85714285714299998</v>
      </c>
      <c r="I59">
        <v>0.875</v>
      </c>
      <c r="J59">
        <v>0.46666666666700002</v>
      </c>
      <c r="K59">
        <v>0.60869565217400001</v>
      </c>
      <c r="L59">
        <v>0.5</v>
      </c>
      <c r="M59">
        <v>0.5</v>
      </c>
      <c r="N59">
        <v>0.5</v>
      </c>
    </row>
    <row r="60" spans="1:14" x14ac:dyDescent="0.15">
      <c r="A60" t="s">
        <v>27</v>
      </c>
      <c r="B60">
        <v>3</v>
      </c>
      <c r="C60">
        <v>33</v>
      </c>
      <c r="D60">
        <v>157</v>
      </c>
      <c r="E60">
        <v>0.21019109</v>
      </c>
      <c r="F60">
        <v>1</v>
      </c>
      <c r="G60">
        <v>1</v>
      </c>
      <c r="H60">
        <v>1</v>
      </c>
      <c r="I60">
        <v>0.66666666666700003</v>
      </c>
      <c r="J60">
        <v>0.8</v>
      </c>
      <c r="K60">
        <v>0.72727272727299996</v>
      </c>
      <c r="L60">
        <v>0.75</v>
      </c>
      <c r="M60">
        <v>0.5</v>
      </c>
      <c r="N60">
        <v>0.6</v>
      </c>
    </row>
    <row r="61" spans="1:14" x14ac:dyDescent="0.15">
      <c r="A61" t="s">
        <v>53</v>
      </c>
      <c r="B61">
        <v>3</v>
      </c>
      <c r="C61">
        <v>46</v>
      </c>
      <c r="D61">
        <v>43</v>
      </c>
      <c r="E61">
        <v>1.0697675</v>
      </c>
      <c r="F61">
        <v>1</v>
      </c>
      <c r="G61">
        <v>1</v>
      </c>
      <c r="H61">
        <v>1</v>
      </c>
      <c r="I61">
        <v>1</v>
      </c>
      <c r="J61">
        <v>0.71428571428599996</v>
      </c>
      <c r="K61">
        <v>0.83333333333299997</v>
      </c>
      <c r="L61">
        <v>1</v>
      </c>
      <c r="M61">
        <v>0.5</v>
      </c>
      <c r="N61">
        <v>0.66666666666700003</v>
      </c>
    </row>
    <row r="62" spans="1:14" x14ac:dyDescent="0.15">
      <c r="A62" t="s">
        <v>38</v>
      </c>
      <c r="B62">
        <v>3</v>
      </c>
      <c r="C62">
        <v>41</v>
      </c>
      <c r="D62">
        <v>48</v>
      </c>
      <c r="E62">
        <v>0.85416669999999995</v>
      </c>
      <c r="F62">
        <v>1</v>
      </c>
      <c r="G62">
        <v>1</v>
      </c>
      <c r="H62">
        <v>1</v>
      </c>
      <c r="I62">
        <v>1</v>
      </c>
      <c r="J62">
        <v>0.9</v>
      </c>
      <c r="K62">
        <v>0.94736842105300001</v>
      </c>
      <c r="L62">
        <v>0.77777777777799995</v>
      </c>
      <c r="M62">
        <v>1</v>
      </c>
      <c r="N62">
        <v>0.875</v>
      </c>
    </row>
    <row r="63" spans="1:14" x14ac:dyDescent="0.15">
      <c r="A63" t="s">
        <v>66</v>
      </c>
      <c r="B63">
        <v>3</v>
      </c>
      <c r="C63">
        <v>60</v>
      </c>
      <c r="D63">
        <v>67</v>
      </c>
      <c r="E63">
        <v>0.89552240000000005</v>
      </c>
      <c r="F63">
        <v>1</v>
      </c>
      <c r="G63">
        <v>0.92307692307699996</v>
      </c>
      <c r="H63">
        <v>0.96</v>
      </c>
      <c r="I63">
        <v>0.81818181818199998</v>
      </c>
      <c r="J63">
        <v>0.69230769230800004</v>
      </c>
      <c r="K63">
        <v>0.75</v>
      </c>
      <c r="L63">
        <v>0.70588235294099999</v>
      </c>
      <c r="M63">
        <v>0.92307692307699996</v>
      </c>
      <c r="N63">
        <v>0.8</v>
      </c>
    </row>
    <row r="64" spans="1:14" x14ac:dyDescent="0.15">
      <c r="A64" t="s">
        <v>43</v>
      </c>
      <c r="B64">
        <v>3</v>
      </c>
      <c r="C64">
        <v>150</v>
      </c>
      <c r="D64">
        <v>522</v>
      </c>
      <c r="E64">
        <v>0.28735632</v>
      </c>
      <c r="F64">
        <v>1</v>
      </c>
      <c r="G64">
        <v>0.93939393939399995</v>
      </c>
      <c r="H64">
        <v>0.96875</v>
      </c>
      <c r="I64">
        <v>0.95652173913000005</v>
      </c>
      <c r="J64">
        <v>0.70967741935499995</v>
      </c>
      <c r="K64">
        <v>0.81481481481499995</v>
      </c>
      <c r="L64">
        <v>0.76190476190500001</v>
      </c>
      <c r="M64">
        <v>0.59259259259300001</v>
      </c>
      <c r="N64">
        <v>0.66666666666700003</v>
      </c>
    </row>
    <row r="65" spans="1:14" x14ac:dyDescent="0.15">
      <c r="A65" t="s">
        <v>13</v>
      </c>
      <c r="B65">
        <v>3</v>
      </c>
      <c r="C65">
        <v>39</v>
      </c>
      <c r="D65">
        <v>633</v>
      </c>
      <c r="E65">
        <v>6.1611372999999997E-2</v>
      </c>
      <c r="F65">
        <v>1</v>
      </c>
      <c r="G65">
        <v>0.66666666666700003</v>
      </c>
      <c r="H65">
        <v>0.8</v>
      </c>
      <c r="I65">
        <v>0.83333333333299997</v>
      </c>
      <c r="J65">
        <v>0.71428571428599996</v>
      </c>
      <c r="K65">
        <v>0.76923076923099998</v>
      </c>
      <c r="L65">
        <v>1</v>
      </c>
      <c r="M65">
        <v>0.5</v>
      </c>
      <c r="N65">
        <v>0.66666666666700003</v>
      </c>
    </row>
    <row r="66" spans="1:14" x14ac:dyDescent="0.15">
      <c r="A66" t="s">
        <v>19</v>
      </c>
      <c r="B66">
        <v>3</v>
      </c>
      <c r="C66">
        <v>317</v>
      </c>
      <c r="D66">
        <v>355</v>
      </c>
      <c r="E66">
        <v>0.89295774999999999</v>
      </c>
      <c r="F66">
        <v>0.98484848484800003</v>
      </c>
      <c r="G66">
        <v>0.92857142857099995</v>
      </c>
      <c r="H66">
        <v>0.95588235294099999</v>
      </c>
      <c r="I66">
        <v>0.85483870967700004</v>
      </c>
      <c r="J66">
        <v>0.89830508474600002</v>
      </c>
      <c r="K66">
        <v>0.87603305785100005</v>
      </c>
      <c r="L66">
        <v>0.921875</v>
      </c>
      <c r="M66">
        <v>0.89393939393900002</v>
      </c>
      <c r="N66">
        <v>0.90769230769200004</v>
      </c>
    </row>
    <row r="67" spans="1:14" x14ac:dyDescent="0.15">
      <c r="A67" t="s">
        <v>2</v>
      </c>
      <c r="B67">
        <v>3</v>
      </c>
      <c r="C67">
        <v>61</v>
      </c>
      <c r="D67">
        <v>611</v>
      </c>
      <c r="E67">
        <v>9.9836334999999998E-2</v>
      </c>
      <c r="F67">
        <v>1</v>
      </c>
      <c r="G67">
        <v>1</v>
      </c>
      <c r="H67">
        <v>1</v>
      </c>
      <c r="I67">
        <v>1</v>
      </c>
      <c r="J67">
        <v>0.71428571428599996</v>
      </c>
      <c r="K67">
        <v>0.83333333333299997</v>
      </c>
      <c r="L67">
        <v>0.71428571428599996</v>
      </c>
      <c r="M67">
        <v>0.35714285714299998</v>
      </c>
      <c r="N67">
        <v>0.47619047618999999</v>
      </c>
    </row>
    <row r="68" spans="1:14" x14ac:dyDescent="0.15">
      <c r="A68" t="s">
        <v>71</v>
      </c>
      <c r="B68">
        <v>3</v>
      </c>
      <c r="C68">
        <v>34</v>
      </c>
      <c r="D68">
        <v>638</v>
      </c>
      <c r="E68">
        <v>5.3291537E-2</v>
      </c>
      <c r="F68">
        <v>1</v>
      </c>
      <c r="G68">
        <v>0.90909090909099999</v>
      </c>
      <c r="H68">
        <v>0.95238095238099996</v>
      </c>
      <c r="I68">
        <v>1</v>
      </c>
      <c r="J68">
        <v>0.33333333333300003</v>
      </c>
      <c r="K68">
        <v>0.5</v>
      </c>
      <c r="L68">
        <v>0</v>
      </c>
      <c r="M68">
        <v>0</v>
      </c>
      <c r="N68">
        <v>0</v>
      </c>
    </row>
    <row r="69" spans="1:14" x14ac:dyDescent="0.15">
      <c r="A69" t="s">
        <v>32</v>
      </c>
      <c r="B69">
        <v>3</v>
      </c>
      <c r="C69">
        <v>97</v>
      </c>
      <c r="D69">
        <v>214</v>
      </c>
      <c r="E69">
        <v>0.45327103000000002</v>
      </c>
      <c r="F69">
        <v>0.94736842105300001</v>
      </c>
      <c r="G69">
        <v>0.85714285714299998</v>
      </c>
      <c r="H69">
        <v>0.9</v>
      </c>
      <c r="I69">
        <v>0.88235294117600005</v>
      </c>
      <c r="J69">
        <v>0.75</v>
      </c>
      <c r="K69">
        <v>0.81081081081100004</v>
      </c>
      <c r="L69">
        <v>0.90476190476200002</v>
      </c>
      <c r="M69">
        <v>0.76</v>
      </c>
      <c r="N69">
        <v>0.82608695652200004</v>
      </c>
    </row>
    <row r="70" spans="1:14" x14ac:dyDescent="0.15">
      <c r="A70" t="s">
        <v>54</v>
      </c>
      <c r="B70">
        <v>3</v>
      </c>
      <c r="C70">
        <v>43</v>
      </c>
      <c r="D70">
        <v>268</v>
      </c>
      <c r="E70">
        <v>0.16044775999999999</v>
      </c>
      <c r="F70">
        <v>1</v>
      </c>
      <c r="G70">
        <v>0.88888888888899997</v>
      </c>
      <c r="H70">
        <v>0.94117647058800002</v>
      </c>
      <c r="I70">
        <v>1</v>
      </c>
      <c r="J70">
        <v>0.88888888888899997</v>
      </c>
      <c r="K70">
        <v>0.94117647058800002</v>
      </c>
      <c r="L70">
        <v>0.555555555556</v>
      </c>
      <c r="M70">
        <v>0.83333333333299997</v>
      </c>
      <c r="N70">
        <v>0.66666666666700003</v>
      </c>
    </row>
    <row r="71" spans="1:14" x14ac:dyDescent="0.15">
      <c r="A71" t="s">
        <v>40</v>
      </c>
      <c r="B71">
        <v>3</v>
      </c>
      <c r="C71">
        <v>43</v>
      </c>
      <c r="D71">
        <v>526</v>
      </c>
      <c r="E71">
        <v>8.1749050000000004E-2</v>
      </c>
      <c r="F71">
        <v>1</v>
      </c>
      <c r="G71">
        <v>0.53846153846199996</v>
      </c>
      <c r="H71">
        <v>0.7</v>
      </c>
      <c r="I71">
        <v>0.85714285714299998</v>
      </c>
      <c r="J71">
        <v>0.6</v>
      </c>
      <c r="K71">
        <v>0.70588235294099999</v>
      </c>
      <c r="L71">
        <v>0.6</v>
      </c>
      <c r="M71">
        <v>0.3</v>
      </c>
      <c r="N71">
        <v>0.4</v>
      </c>
    </row>
    <row r="72" spans="1:14" x14ac:dyDescent="0.15">
      <c r="A72" t="s">
        <v>23</v>
      </c>
      <c r="B72">
        <v>3</v>
      </c>
      <c r="C72">
        <v>38</v>
      </c>
      <c r="D72">
        <v>531</v>
      </c>
      <c r="E72">
        <v>7.1563089999999996E-2</v>
      </c>
      <c r="F72">
        <v>1</v>
      </c>
      <c r="G72">
        <v>0.90909090909099999</v>
      </c>
      <c r="H72">
        <v>0.95238095238099996</v>
      </c>
      <c r="I72">
        <v>1</v>
      </c>
      <c r="J72">
        <v>0.25</v>
      </c>
      <c r="K72">
        <v>0.4</v>
      </c>
      <c r="L72">
        <v>1</v>
      </c>
      <c r="M72">
        <v>0.555555555556</v>
      </c>
      <c r="N72">
        <v>0.71428571428599996</v>
      </c>
    </row>
    <row r="73" spans="1:14" x14ac:dyDescent="0.15">
      <c r="A73" t="s">
        <v>48</v>
      </c>
      <c r="B73">
        <v>3</v>
      </c>
      <c r="C73">
        <v>70</v>
      </c>
      <c r="D73">
        <v>499</v>
      </c>
      <c r="E73">
        <v>0.14028056</v>
      </c>
      <c r="F73">
        <v>1</v>
      </c>
      <c r="G73">
        <v>1</v>
      </c>
      <c r="H73">
        <v>1</v>
      </c>
      <c r="I73">
        <v>1</v>
      </c>
      <c r="J73">
        <v>0.92307692307699996</v>
      </c>
      <c r="K73">
        <v>0.96</v>
      </c>
      <c r="L73">
        <v>0.76470588235299997</v>
      </c>
      <c r="M73">
        <v>0.92857142857099995</v>
      </c>
      <c r="N73">
        <v>0.83870967741900004</v>
      </c>
    </row>
    <row r="74" spans="1:14" x14ac:dyDescent="0.15">
      <c r="A74" t="s">
        <v>16</v>
      </c>
      <c r="B74">
        <v>3</v>
      </c>
      <c r="C74">
        <v>116</v>
      </c>
      <c r="D74">
        <v>532</v>
      </c>
      <c r="E74">
        <v>0.21804512000000001</v>
      </c>
      <c r="F74">
        <v>0.96</v>
      </c>
      <c r="G74">
        <v>0.82758620689700002</v>
      </c>
      <c r="H74">
        <v>0.88888888888899997</v>
      </c>
      <c r="I74">
        <v>0.9</v>
      </c>
      <c r="J74">
        <v>0.72</v>
      </c>
      <c r="K74">
        <v>0.8</v>
      </c>
      <c r="L74">
        <v>1</v>
      </c>
      <c r="M74">
        <v>0.5</v>
      </c>
      <c r="N74">
        <v>0.66666666666700003</v>
      </c>
    </row>
    <row r="75" spans="1:14" x14ac:dyDescent="0.15">
      <c r="A75" t="s">
        <v>35</v>
      </c>
      <c r="B75">
        <v>3</v>
      </c>
      <c r="C75">
        <v>106</v>
      </c>
      <c r="D75">
        <v>542</v>
      </c>
      <c r="E75">
        <v>0.19557195999999999</v>
      </c>
      <c r="F75">
        <v>0.95</v>
      </c>
      <c r="G75">
        <v>0.90476190476200002</v>
      </c>
      <c r="H75">
        <v>0.92682926829300005</v>
      </c>
      <c r="I75">
        <v>0.89473684210500004</v>
      </c>
      <c r="J75">
        <v>0.89473684210500004</v>
      </c>
      <c r="K75">
        <v>0.89473684210500004</v>
      </c>
      <c r="L75">
        <v>0.8</v>
      </c>
      <c r="M75">
        <v>0.76190476190500001</v>
      </c>
      <c r="N75">
        <v>0.78048780487799996</v>
      </c>
    </row>
    <row r="76" spans="1:14" x14ac:dyDescent="0.15">
      <c r="A76" t="s">
        <v>76</v>
      </c>
      <c r="B76">
        <v>3</v>
      </c>
      <c r="C76">
        <v>42</v>
      </c>
      <c r="D76">
        <v>606</v>
      </c>
      <c r="E76">
        <v>6.9306930000000003E-2</v>
      </c>
      <c r="F76">
        <v>1</v>
      </c>
      <c r="G76">
        <v>0.8</v>
      </c>
      <c r="H76">
        <v>0.88888888888899997</v>
      </c>
      <c r="I76">
        <v>0.428571428571</v>
      </c>
      <c r="J76">
        <v>0.5</v>
      </c>
      <c r="K76">
        <v>0.46153846153799999</v>
      </c>
      <c r="L76">
        <v>0.875</v>
      </c>
      <c r="M76">
        <v>0.77777777777799995</v>
      </c>
      <c r="N76">
        <v>0.82352941176500005</v>
      </c>
    </row>
    <row r="77" spans="1:14" x14ac:dyDescent="0.15">
      <c r="A77" t="s">
        <v>3</v>
      </c>
      <c r="B77">
        <v>3</v>
      </c>
      <c r="C77">
        <v>171</v>
      </c>
      <c r="D77">
        <v>229</v>
      </c>
      <c r="E77">
        <v>0.74672490000000002</v>
      </c>
      <c r="F77">
        <v>0.82857142857099997</v>
      </c>
      <c r="G77">
        <v>0.90625</v>
      </c>
      <c r="H77">
        <v>0.86567164179099998</v>
      </c>
      <c r="I77">
        <v>0.8</v>
      </c>
      <c r="J77">
        <v>0.91428571428600003</v>
      </c>
      <c r="K77">
        <v>0.85333333333299999</v>
      </c>
      <c r="L77">
        <v>0.64102564102600001</v>
      </c>
      <c r="M77">
        <v>0.89285714285700002</v>
      </c>
      <c r="N77">
        <v>0.74626865671599996</v>
      </c>
    </row>
    <row r="78" spans="1:14" x14ac:dyDescent="0.15">
      <c r="A78" t="s">
        <v>6</v>
      </c>
      <c r="B78">
        <v>3</v>
      </c>
      <c r="C78">
        <v>54</v>
      </c>
      <c r="D78">
        <v>346</v>
      </c>
      <c r="E78">
        <v>0.15606937000000001</v>
      </c>
      <c r="F78">
        <v>1</v>
      </c>
      <c r="G78">
        <v>0.66666666666700003</v>
      </c>
      <c r="H78">
        <v>0.8</v>
      </c>
      <c r="I78">
        <v>1</v>
      </c>
      <c r="J78">
        <v>0.90909090909099999</v>
      </c>
      <c r="K78">
        <v>0.95238095238099996</v>
      </c>
      <c r="L78">
        <v>1</v>
      </c>
      <c r="M78">
        <v>0.36363636363599999</v>
      </c>
      <c r="N78">
        <v>0.53333333333300004</v>
      </c>
    </row>
    <row r="79" spans="1:14" x14ac:dyDescent="0.15">
      <c r="A79" t="s">
        <v>29</v>
      </c>
      <c r="B79">
        <v>3</v>
      </c>
      <c r="C79">
        <v>44</v>
      </c>
      <c r="D79">
        <v>356</v>
      </c>
      <c r="E79">
        <v>0.12359550599999999</v>
      </c>
      <c r="F79">
        <v>1</v>
      </c>
      <c r="G79">
        <v>1</v>
      </c>
      <c r="H79">
        <v>1</v>
      </c>
      <c r="I79">
        <v>1</v>
      </c>
      <c r="J79">
        <v>0.66666666666700003</v>
      </c>
      <c r="K79">
        <v>0.8</v>
      </c>
      <c r="L79">
        <v>0.85714285714299998</v>
      </c>
      <c r="M79">
        <v>0.5</v>
      </c>
      <c r="N79">
        <v>0.63157894736800002</v>
      </c>
    </row>
    <row r="80" spans="1:14" x14ac:dyDescent="0.15">
      <c r="A80" t="s">
        <v>45</v>
      </c>
      <c r="B80">
        <v>3</v>
      </c>
      <c r="C80">
        <v>30</v>
      </c>
      <c r="D80">
        <v>156</v>
      </c>
      <c r="E80">
        <v>0.1923077</v>
      </c>
      <c r="F80">
        <v>1</v>
      </c>
      <c r="G80">
        <v>0.83333333333299997</v>
      </c>
      <c r="H80">
        <v>0.90909090909099999</v>
      </c>
      <c r="I80">
        <v>1</v>
      </c>
      <c r="J80">
        <v>0.77777777777799995</v>
      </c>
      <c r="K80">
        <v>0.875</v>
      </c>
      <c r="L80">
        <v>1</v>
      </c>
      <c r="M80">
        <v>0.14285714285699999</v>
      </c>
      <c r="N80">
        <v>0.25</v>
      </c>
    </row>
    <row r="81" spans="1:14" x14ac:dyDescent="0.15">
      <c r="A81" t="s">
        <v>34</v>
      </c>
      <c r="B81">
        <v>3</v>
      </c>
      <c r="C81">
        <v>87</v>
      </c>
      <c r="D81">
        <v>99</v>
      </c>
      <c r="E81">
        <v>0.87878789999999996</v>
      </c>
      <c r="F81">
        <v>0.94117647058800002</v>
      </c>
      <c r="G81">
        <v>0.84210526315800005</v>
      </c>
      <c r="H81">
        <v>0.88888888888899997</v>
      </c>
      <c r="I81">
        <v>0.875</v>
      </c>
      <c r="J81">
        <v>0.77777777777799995</v>
      </c>
      <c r="K81">
        <v>0.82352941176500005</v>
      </c>
      <c r="L81">
        <v>0.66666666666700003</v>
      </c>
      <c r="M81">
        <v>0.8</v>
      </c>
      <c r="N81">
        <v>0.72727272727299996</v>
      </c>
    </row>
    <row r="82" spans="1:14" x14ac:dyDescent="0.15">
      <c r="A82" t="s">
        <v>57</v>
      </c>
      <c r="B82">
        <v>3</v>
      </c>
      <c r="C82">
        <v>40</v>
      </c>
      <c r="D82">
        <v>146</v>
      </c>
      <c r="E82">
        <v>0.27397260000000001</v>
      </c>
      <c r="F82">
        <v>1</v>
      </c>
      <c r="G82">
        <v>0.88888888888899997</v>
      </c>
      <c r="H82">
        <v>0.94117647058800002</v>
      </c>
      <c r="I82">
        <v>1</v>
      </c>
      <c r="J82">
        <v>0.75</v>
      </c>
      <c r="K82">
        <v>0.85714285714299998</v>
      </c>
      <c r="L82">
        <v>0.83333333333299997</v>
      </c>
      <c r="M82">
        <v>0.45454545454500001</v>
      </c>
      <c r="N82">
        <v>0.58823529411800002</v>
      </c>
    </row>
    <row r="83" spans="1:14" x14ac:dyDescent="0.15">
      <c r="A83" t="s">
        <v>1</v>
      </c>
      <c r="B83">
        <v>3</v>
      </c>
      <c r="C83">
        <v>62</v>
      </c>
      <c r="D83">
        <v>216</v>
      </c>
      <c r="E83">
        <v>0.28703704000000002</v>
      </c>
      <c r="F83">
        <v>1</v>
      </c>
      <c r="G83">
        <v>0.83333333333299997</v>
      </c>
      <c r="H83">
        <v>0.90909090909099999</v>
      </c>
      <c r="I83">
        <v>0.77777777777799995</v>
      </c>
      <c r="J83">
        <v>0.63636363636399995</v>
      </c>
      <c r="K83">
        <v>0.7</v>
      </c>
      <c r="L83">
        <v>1</v>
      </c>
      <c r="M83">
        <v>0.21428571428599999</v>
      </c>
      <c r="N83">
        <v>0.35294117647099998</v>
      </c>
    </row>
    <row r="84" spans="1:14" x14ac:dyDescent="0.15">
      <c r="A84" t="s">
        <v>77</v>
      </c>
      <c r="B84">
        <v>3</v>
      </c>
      <c r="C84">
        <v>42</v>
      </c>
      <c r="D84">
        <v>236</v>
      </c>
      <c r="E84">
        <v>0.17796609999999999</v>
      </c>
      <c r="F84">
        <v>1</v>
      </c>
      <c r="G84">
        <v>1</v>
      </c>
      <c r="H84">
        <v>1</v>
      </c>
      <c r="I84">
        <v>1</v>
      </c>
      <c r="J84">
        <v>0.71428571428599996</v>
      </c>
      <c r="K84">
        <v>0.83333333333299997</v>
      </c>
      <c r="L84">
        <v>1</v>
      </c>
      <c r="M84">
        <v>0.5</v>
      </c>
      <c r="N84">
        <v>0.66666666666700003</v>
      </c>
    </row>
    <row r="85" spans="1:14" x14ac:dyDescent="0.15">
      <c r="A85" t="s">
        <v>55</v>
      </c>
      <c r="B85">
        <v>3</v>
      </c>
      <c r="C85">
        <v>42</v>
      </c>
      <c r="D85">
        <v>236</v>
      </c>
      <c r="E85">
        <v>0.17796609999999999</v>
      </c>
      <c r="F85">
        <v>1</v>
      </c>
      <c r="G85">
        <v>1</v>
      </c>
      <c r="H85">
        <v>1</v>
      </c>
      <c r="I85">
        <v>0.91666666666700003</v>
      </c>
      <c r="J85">
        <v>0.91666666666700003</v>
      </c>
      <c r="K85">
        <v>0.91666666666700003</v>
      </c>
      <c r="L85">
        <v>0.85714285714299998</v>
      </c>
      <c r="M85">
        <v>0.85714285714299998</v>
      </c>
      <c r="N85">
        <v>0.85714285714299998</v>
      </c>
    </row>
    <row r="86" spans="1:14" x14ac:dyDescent="0.15">
      <c r="A86" t="s">
        <v>36</v>
      </c>
      <c r="B86">
        <v>4</v>
      </c>
      <c r="C86">
        <v>45</v>
      </c>
      <c r="D86">
        <v>272</v>
      </c>
      <c r="E86">
        <v>0.16544117</v>
      </c>
      <c r="F86">
        <v>1</v>
      </c>
      <c r="G86">
        <v>1</v>
      </c>
      <c r="H86">
        <v>1</v>
      </c>
      <c r="I86">
        <v>0.85714285714299998</v>
      </c>
      <c r="J86">
        <v>0.75</v>
      </c>
      <c r="K86">
        <v>0.8</v>
      </c>
      <c r="L86">
        <v>1</v>
      </c>
      <c r="M86">
        <v>0.71428571428599996</v>
      </c>
      <c r="N86">
        <v>0.83333333333299997</v>
      </c>
    </row>
    <row r="87" spans="1:14" x14ac:dyDescent="0.15">
      <c r="A87" t="s">
        <v>51</v>
      </c>
      <c r="B87">
        <v>4</v>
      </c>
      <c r="C87">
        <v>227</v>
      </c>
      <c r="D87">
        <v>90</v>
      </c>
      <c r="E87">
        <v>2.5222223000000001</v>
      </c>
      <c r="F87">
        <v>0.95348837209299997</v>
      </c>
      <c r="G87">
        <v>0.97619047618999999</v>
      </c>
      <c r="H87">
        <v>0.96470588235300003</v>
      </c>
      <c r="I87">
        <v>0.93877551020399996</v>
      </c>
      <c r="J87">
        <v>0.95833333333299997</v>
      </c>
      <c r="K87">
        <v>0.94845360824699998</v>
      </c>
      <c r="L87">
        <v>0.944444444444</v>
      </c>
      <c r="M87">
        <v>1</v>
      </c>
      <c r="N87">
        <v>0.97142857142899997</v>
      </c>
    </row>
    <row r="88" spans="1:14" x14ac:dyDescent="0.15">
      <c r="A88" t="s">
        <v>10</v>
      </c>
      <c r="B88">
        <v>4</v>
      </c>
      <c r="C88">
        <v>52</v>
      </c>
      <c r="D88">
        <v>45</v>
      </c>
      <c r="E88">
        <v>1.1555556</v>
      </c>
      <c r="F88">
        <v>1</v>
      </c>
      <c r="G88">
        <v>1</v>
      </c>
      <c r="H88">
        <v>1</v>
      </c>
      <c r="I88">
        <v>0.66666666666700003</v>
      </c>
      <c r="J88">
        <v>1</v>
      </c>
      <c r="K88">
        <v>0.8</v>
      </c>
      <c r="L88">
        <v>0.84615384615400002</v>
      </c>
      <c r="M88">
        <v>1</v>
      </c>
      <c r="N88">
        <v>0.91666666666700003</v>
      </c>
    </row>
    <row r="89" spans="1:14" x14ac:dyDescent="0.15">
      <c r="A89" t="s">
        <v>56</v>
      </c>
      <c r="B89">
        <v>4</v>
      </c>
      <c r="C89">
        <v>47</v>
      </c>
      <c r="D89">
        <v>59</v>
      </c>
      <c r="E89">
        <v>0.79661020000000005</v>
      </c>
      <c r="F89">
        <v>1</v>
      </c>
      <c r="G89">
        <v>0.75</v>
      </c>
      <c r="H89">
        <v>0.85714285714299998</v>
      </c>
      <c r="I89">
        <v>0.5</v>
      </c>
      <c r="J89">
        <v>0.625</v>
      </c>
      <c r="K89">
        <v>0.555555555556</v>
      </c>
      <c r="L89">
        <v>0.8</v>
      </c>
      <c r="M89">
        <v>0.4</v>
      </c>
      <c r="N89">
        <v>0.53333333333300004</v>
      </c>
    </row>
    <row r="90" spans="1:14" x14ac:dyDescent="0.15">
      <c r="A90" t="s">
        <v>59</v>
      </c>
      <c r="B90">
        <v>4</v>
      </c>
      <c r="C90">
        <v>36</v>
      </c>
      <c r="D90">
        <v>135</v>
      </c>
      <c r="E90">
        <v>0.26666667999999999</v>
      </c>
      <c r="F90">
        <v>0.83333333333299997</v>
      </c>
      <c r="G90">
        <v>0.83333333333299997</v>
      </c>
      <c r="H90">
        <v>0.83333333333299997</v>
      </c>
      <c r="I90">
        <v>0.75</v>
      </c>
      <c r="J90">
        <v>0.6</v>
      </c>
      <c r="K90">
        <v>0.66666666666700003</v>
      </c>
      <c r="L90">
        <v>1</v>
      </c>
      <c r="M90">
        <v>0.5</v>
      </c>
      <c r="N90">
        <v>0.66666666666700003</v>
      </c>
    </row>
    <row r="91" spans="1:14" x14ac:dyDescent="0.15">
      <c r="F91">
        <f>AVERAGE(F2:F90)</f>
        <v>0.9725012154566518</v>
      </c>
      <c r="G91">
        <f>AVERAGE(G2:G90)</f>
        <v>0.88434365788698877</v>
      </c>
      <c r="H91">
        <f>(2*F91*G91)/(F91+G91)</f>
        <v>0.92632970532193259</v>
      </c>
      <c r="I91">
        <f>AVERAGE(I2:I90)</f>
        <v>0.89862624683398862</v>
      </c>
      <c r="J91">
        <f>AVERAGE(J2:J90)</f>
        <v>0.75370644619334826</v>
      </c>
      <c r="K91">
        <f>(2*I91*J91)/(I91+J91)</f>
        <v>0.81981116492513362</v>
      </c>
      <c r="L91">
        <f>AVERAGE(L2:L90)</f>
        <v>0.85031685657793266</v>
      </c>
      <c r="M91">
        <f>AVERAGE(M2:M90)</f>
        <v>0.64787022232474145</v>
      </c>
      <c r="N91">
        <f>(2*L91*M91)/(L91+M91)</f>
        <v>0.7354154613602939</v>
      </c>
    </row>
    <row r="92" spans="1:14" x14ac:dyDescent="0.15">
      <c r="B92">
        <v>1</v>
      </c>
      <c r="C92">
        <f>MAX(C2:C10)</f>
        <v>3320</v>
      </c>
      <c r="D92">
        <f>MIN(C2:C10)</f>
        <v>352</v>
      </c>
      <c r="F92" t="s">
        <v>102</v>
      </c>
      <c r="G92" t="s">
        <v>103</v>
      </c>
      <c r="H92" t="s">
        <v>104</v>
      </c>
    </row>
    <row r="93" spans="1:14" x14ac:dyDescent="0.15">
      <c r="B93">
        <v>2</v>
      </c>
      <c r="C93">
        <f>MAX(C11:C43)</f>
        <v>672</v>
      </c>
      <c r="D93">
        <f>MIN(C12:C43)</f>
        <v>31</v>
      </c>
    </row>
    <row r="94" spans="1:14" x14ac:dyDescent="0.15">
      <c r="B94">
        <v>3</v>
      </c>
      <c r="C94">
        <f>MAX(C44:C85)</f>
        <v>317</v>
      </c>
      <c r="D94">
        <f>MIN(C44:C85)</f>
        <v>30</v>
      </c>
    </row>
    <row r="95" spans="1:14" x14ac:dyDescent="0.15">
      <c r="B95">
        <v>4</v>
      </c>
      <c r="C95">
        <f>MAX(C86:C90)</f>
        <v>227</v>
      </c>
      <c r="D95">
        <f>MIN(C86:C90)</f>
        <v>36</v>
      </c>
    </row>
  </sheetData>
  <sortState ref="A2:N92">
    <sortCondition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ySplit="1" topLeftCell="A78" activePane="bottomLeft" state="frozen"/>
      <selection pane="bottomLeft" activeCell="F10" sqref="F10"/>
    </sheetView>
  </sheetViews>
  <sheetFormatPr defaultRowHeight="13.5" x14ac:dyDescent="0.15"/>
  <cols>
    <col min="1" max="1" width="27.375" customWidth="1"/>
    <col min="2" max="2" width="6.375" customWidth="1"/>
    <col min="3" max="3" width="11.875" customWidth="1"/>
    <col min="4" max="4" width="12.375" customWidth="1"/>
    <col min="5" max="5" width="20.875" customWidth="1"/>
    <col min="17" max="17" width="13.625" customWidth="1"/>
  </cols>
  <sheetData>
    <row r="1" spans="1:26" x14ac:dyDescent="0.1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97</v>
      </c>
      <c r="G1" t="s">
        <v>96</v>
      </c>
      <c r="H1" t="s">
        <v>98</v>
      </c>
      <c r="I1" t="s">
        <v>95</v>
      </c>
      <c r="J1" t="s">
        <v>99</v>
      </c>
      <c r="K1" t="s">
        <v>100</v>
      </c>
      <c r="L1" t="s">
        <v>95</v>
      </c>
      <c r="M1" t="s">
        <v>96</v>
      </c>
      <c r="N1" t="s">
        <v>105</v>
      </c>
      <c r="O1" t="s">
        <v>95</v>
      </c>
      <c r="P1" t="s">
        <v>96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109</v>
      </c>
      <c r="X1" t="s">
        <v>112</v>
      </c>
      <c r="Y1" t="s">
        <v>113</v>
      </c>
      <c r="Z1" t="s">
        <v>109</v>
      </c>
    </row>
    <row r="2" spans="1:26" x14ac:dyDescent="0.15">
      <c r="A2" t="s">
        <v>62</v>
      </c>
      <c r="B2">
        <v>1</v>
      </c>
      <c r="C2">
        <v>768</v>
      </c>
      <c r="D2">
        <v>8213</v>
      </c>
      <c r="E2">
        <v>9.3510284999999999E-2</v>
      </c>
      <c r="F2">
        <v>0.92162541173000001</v>
      </c>
      <c r="G2">
        <v>0.76236265980999995</v>
      </c>
      <c r="H2">
        <v>0.83415776701199995</v>
      </c>
      <c r="I2">
        <v>0.88888888888899997</v>
      </c>
      <c r="J2">
        <v>0.69841269841300002</v>
      </c>
      <c r="K2">
        <v>0.782222222222</v>
      </c>
      <c r="L2">
        <v>0.90666561314799998</v>
      </c>
      <c r="M2">
        <v>0.59482536781899997</v>
      </c>
      <c r="N2">
        <v>0.71755824476200003</v>
      </c>
      <c r="O2">
        <v>0.84127692324699999</v>
      </c>
      <c r="P2">
        <v>0.67084525146200003</v>
      </c>
      <c r="Q2">
        <v>0.74542458257400002</v>
      </c>
      <c r="R2">
        <f>C2*G2</f>
        <v>585.49452273407996</v>
      </c>
      <c r="S2">
        <f>R2/F2-R2</f>
        <v>49.79017675683076</v>
      </c>
      <c r="T2">
        <f>C2-R2</f>
        <v>182.50547726592004</v>
      </c>
      <c r="U2">
        <f>C2*J2</f>
        <v>536.38095238118399</v>
      </c>
      <c r="V2">
        <f>U2/I2-U2</f>
        <v>67.047619047572539</v>
      </c>
      <c r="W2">
        <f>C2-U2</f>
        <v>231.61904761881601</v>
      </c>
      <c r="X2">
        <f>C2*M2</f>
        <v>456.82588248499201</v>
      </c>
      <c r="Y2">
        <f>X2/L2-X2</f>
        <v>47.026779246452577</v>
      </c>
      <c r="Z2">
        <f>C2-X2</f>
        <v>311.17411751500799</v>
      </c>
    </row>
    <row r="3" spans="1:26" x14ac:dyDescent="0.15">
      <c r="A3" t="s">
        <v>4</v>
      </c>
      <c r="B3">
        <v>2</v>
      </c>
      <c r="C3">
        <v>33</v>
      </c>
      <c r="D3">
        <v>735</v>
      </c>
      <c r="E3">
        <v>4.4897960000000001E-2</v>
      </c>
      <c r="F3">
        <v>1</v>
      </c>
      <c r="G3">
        <v>0.899675324675</v>
      </c>
      <c r="H3">
        <v>0.94380952381000005</v>
      </c>
      <c r="I3">
        <v>1</v>
      </c>
      <c r="J3">
        <v>0.875</v>
      </c>
      <c r="K3">
        <v>0.93333333333299995</v>
      </c>
      <c r="L3">
        <v>0.96</v>
      </c>
      <c r="M3">
        <v>0.93777777777799998</v>
      </c>
      <c r="N3">
        <v>0.948235294118</v>
      </c>
      <c r="O3">
        <v>0.89920634920599996</v>
      </c>
      <c r="P3">
        <v>0.91</v>
      </c>
      <c r="Q3">
        <v>0.897441643324</v>
      </c>
      <c r="R3">
        <f t="shared" ref="R3:R66" si="0">C3*G3</f>
        <v>29.689285714275002</v>
      </c>
      <c r="S3">
        <f t="shared" ref="S3:S66" si="1">R3/F3-R3</f>
        <v>0</v>
      </c>
      <c r="T3">
        <f t="shared" ref="T3:T66" si="2">C3-R3</f>
        <v>3.3107142857249983</v>
      </c>
      <c r="U3">
        <f t="shared" ref="U3:U66" si="3">C3*J3</f>
        <v>28.875</v>
      </c>
      <c r="V3">
        <f t="shared" ref="V3:V66" si="4">U3/I3-U3</f>
        <v>0</v>
      </c>
      <c r="W3">
        <f t="shared" ref="W3:W66" si="5">C3-U3</f>
        <v>4.125</v>
      </c>
      <c r="X3">
        <f t="shared" ref="X3:X66" si="6">C3*M3</f>
        <v>30.946666666673998</v>
      </c>
      <c r="Y3">
        <f t="shared" ref="Y3:Y66" si="7">X3/L3-X3</f>
        <v>1.2894444444447544</v>
      </c>
      <c r="Z3">
        <f t="shared" ref="Z3:Z66" si="8">C3-X3</f>
        <v>2.0533333333260018</v>
      </c>
    </row>
    <row r="4" spans="1:26" x14ac:dyDescent="0.15">
      <c r="A4" t="s">
        <v>18</v>
      </c>
      <c r="B4">
        <v>2</v>
      </c>
      <c r="C4">
        <v>376</v>
      </c>
      <c r="D4">
        <v>392</v>
      </c>
      <c r="E4">
        <v>0.95918369999999997</v>
      </c>
      <c r="F4">
        <v>0.96150388838599998</v>
      </c>
      <c r="G4">
        <v>0.913311693047</v>
      </c>
      <c r="H4">
        <v>0.93641692969099999</v>
      </c>
      <c r="I4">
        <v>0.89705882352900002</v>
      </c>
      <c r="J4">
        <v>0.67777777777799997</v>
      </c>
      <c r="K4">
        <v>0.77215189873400003</v>
      </c>
      <c r="L4">
        <v>0.83838701366299995</v>
      </c>
      <c r="M4">
        <v>0.83839110420100005</v>
      </c>
      <c r="N4">
        <v>0.837343420058</v>
      </c>
      <c r="O4">
        <v>0.80820698205200003</v>
      </c>
      <c r="P4">
        <v>0.92308810487799997</v>
      </c>
      <c r="Q4">
        <v>0.86104121651800003</v>
      </c>
      <c r="R4">
        <f t="shared" si="0"/>
        <v>343.405196585672</v>
      </c>
      <c r="S4">
        <f t="shared" si="1"/>
        <v>13.749049729565456</v>
      </c>
      <c r="T4">
        <f t="shared" si="2"/>
        <v>32.594803414327998</v>
      </c>
      <c r="U4">
        <f t="shared" si="3"/>
        <v>254.84444444452799</v>
      </c>
      <c r="V4">
        <f t="shared" si="4"/>
        <v>29.244444444584417</v>
      </c>
      <c r="W4">
        <f t="shared" si="5"/>
        <v>121.15555555547201</v>
      </c>
      <c r="X4">
        <f t="shared" si="6"/>
        <v>315.23505517957602</v>
      </c>
      <c r="Y4">
        <f t="shared" si="7"/>
        <v>60.766779345843588</v>
      </c>
      <c r="Z4">
        <f t="shared" si="8"/>
        <v>60.764944820423977</v>
      </c>
    </row>
    <row r="5" spans="1:26" x14ac:dyDescent="0.15">
      <c r="A5" t="s">
        <v>67</v>
      </c>
      <c r="B5">
        <v>3</v>
      </c>
      <c r="C5">
        <v>98</v>
      </c>
      <c r="D5">
        <v>278</v>
      </c>
      <c r="E5">
        <v>0.352518</v>
      </c>
      <c r="F5">
        <v>1</v>
      </c>
      <c r="G5">
        <v>0.91773600668300004</v>
      </c>
      <c r="H5">
        <v>0.95693528693499996</v>
      </c>
      <c r="I5">
        <v>1</v>
      </c>
      <c r="J5">
        <v>0.8125</v>
      </c>
      <c r="K5">
        <v>0.89655172413799999</v>
      </c>
      <c r="L5">
        <v>0.95794871794900005</v>
      </c>
      <c r="M5">
        <v>0.60939481055599998</v>
      </c>
      <c r="N5">
        <v>0.73013925729399998</v>
      </c>
      <c r="O5">
        <v>0.87060331825000004</v>
      </c>
      <c r="P5">
        <v>0.644793802689</v>
      </c>
      <c r="Q5">
        <v>0.72542397660799995</v>
      </c>
      <c r="R5">
        <f t="shared" si="0"/>
        <v>89.938128654934005</v>
      </c>
      <c r="S5">
        <f t="shared" si="1"/>
        <v>0</v>
      </c>
      <c r="T5">
        <f t="shared" si="2"/>
        <v>8.0618713450659953</v>
      </c>
      <c r="U5">
        <f t="shared" si="3"/>
        <v>79.625</v>
      </c>
      <c r="V5">
        <f t="shared" si="4"/>
        <v>0</v>
      </c>
      <c r="W5">
        <f t="shared" si="5"/>
        <v>18.375</v>
      </c>
      <c r="X5">
        <f t="shared" si="6"/>
        <v>59.720691434487996</v>
      </c>
      <c r="Y5">
        <f t="shared" si="7"/>
        <v>2.6215721079195475</v>
      </c>
      <c r="Z5">
        <f t="shared" si="8"/>
        <v>38.279308565512004</v>
      </c>
    </row>
    <row r="6" spans="1:26" x14ac:dyDescent="0.15">
      <c r="A6" t="s">
        <v>64</v>
      </c>
      <c r="B6">
        <v>3</v>
      </c>
      <c r="C6">
        <v>127</v>
      </c>
      <c r="D6">
        <v>249</v>
      </c>
      <c r="E6">
        <v>0.51004015999999996</v>
      </c>
      <c r="F6">
        <v>0.98054298642500004</v>
      </c>
      <c r="G6">
        <v>0.916731638131</v>
      </c>
      <c r="H6">
        <v>0.94625246747299996</v>
      </c>
      <c r="I6">
        <v>1</v>
      </c>
      <c r="J6">
        <v>0.76190476190500001</v>
      </c>
      <c r="K6">
        <v>0.86486486486500003</v>
      </c>
      <c r="L6">
        <v>0.86418532963399997</v>
      </c>
      <c r="M6">
        <v>0.655070242656</v>
      </c>
      <c r="N6">
        <v>0.73315463606200004</v>
      </c>
      <c r="O6">
        <v>0.80465527065499998</v>
      </c>
      <c r="P6">
        <v>0.81455555555600001</v>
      </c>
      <c r="Q6">
        <v>0.80821605623399995</v>
      </c>
      <c r="R6">
        <f t="shared" si="0"/>
        <v>116.424918042637</v>
      </c>
      <c r="S6">
        <f t="shared" si="1"/>
        <v>2.3102314148234626</v>
      </c>
      <c r="T6">
        <f t="shared" si="2"/>
        <v>10.575081957362997</v>
      </c>
      <c r="U6">
        <f t="shared" si="3"/>
        <v>96.761904761935</v>
      </c>
      <c r="V6">
        <f t="shared" si="4"/>
        <v>0</v>
      </c>
      <c r="W6">
        <f t="shared" si="5"/>
        <v>30.238095238065</v>
      </c>
      <c r="X6">
        <f t="shared" si="6"/>
        <v>83.193920817312005</v>
      </c>
      <c r="Y6">
        <f t="shared" si="7"/>
        <v>13.074689588914538</v>
      </c>
      <c r="Z6">
        <f t="shared" si="8"/>
        <v>43.806079182687995</v>
      </c>
    </row>
    <row r="7" spans="1:26" x14ac:dyDescent="0.15">
      <c r="A7" t="s">
        <v>7</v>
      </c>
      <c r="B7">
        <v>3</v>
      </c>
      <c r="C7">
        <v>91</v>
      </c>
      <c r="D7">
        <v>285</v>
      </c>
      <c r="E7">
        <v>0.31929824000000001</v>
      </c>
      <c r="F7">
        <v>1</v>
      </c>
      <c r="G7">
        <v>0.96699999999999997</v>
      </c>
      <c r="H7">
        <v>0.98258503401399999</v>
      </c>
      <c r="I7">
        <v>1</v>
      </c>
      <c r="J7">
        <v>0.75</v>
      </c>
      <c r="K7">
        <v>0.85714285714299998</v>
      </c>
      <c r="L7">
        <v>0.88137362637399996</v>
      </c>
      <c r="M7">
        <v>0.70701910408400004</v>
      </c>
      <c r="N7">
        <v>0.78074346621599999</v>
      </c>
      <c r="O7">
        <v>0.82900793650799998</v>
      </c>
      <c r="P7">
        <v>0.84633838383799997</v>
      </c>
      <c r="Q7">
        <v>0.83512939638399997</v>
      </c>
      <c r="R7">
        <f t="shared" si="0"/>
        <v>87.997</v>
      </c>
      <c r="S7">
        <f t="shared" si="1"/>
        <v>0</v>
      </c>
      <c r="T7">
        <f t="shared" si="2"/>
        <v>3.0030000000000001</v>
      </c>
      <c r="U7">
        <f t="shared" si="3"/>
        <v>68.25</v>
      </c>
      <c r="V7">
        <f t="shared" si="4"/>
        <v>0</v>
      </c>
      <c r="W7">
        <f t="shared" si="5"/>
        <v>22.75</v>
      </c>
      <c r="X7">
        <f t="shared" si="6"/>
        <v>64.338738471644007</v>
      </c>
      <c r="Y7">
        <f t="shared" si="7"/>
        <v>8.659518506314015</v>
      </c>
      <c r="Z7">
        <f t="shared" si="8"/>
        <v>26.661261528355993</v>
      </c>
    </row>
    <row r="8" spans="1:26" x14ac:dyDescent="0.15">
      <c r="A8" t="s">
        <v>60</v>
      </c>
      <c r="B8">
        <v>2</v>
      </c>
      <c r="C8">
        <v>293</v>
      </c>
      <c r="D8">
        <v>475</v>
      </c>
      <c r="E8">
        <v>0.61684209999999995</v>
      </c>
      <c r="F8">
        <v>0.97751371770200002</v>
      </c>
      <c r="G8">
        <v>0.90280733710399996</v>
      </c>
      <c r="H8">
        <v>0.93858844858799995</v>
      </c>
      <c r="I8">
        <v>0.94545454545499996</v>
      </c>
      <c r="J8">
        <v>0.86666666666699999</v>
      </c>
      <c r="K8">
        <v>0.90434782608700004</v>
      </c>
      <c r="L8">
        <v>0.88848735805300005</v>
      </c>
      <c r="M8">
        <v>0.69268705269999997</v>
      </c>
      <c r="N8">
        <v>0.77807090728299999</v>
      </c>
      <c r="O8">
        <v>0.85252508029999996</v>
      </c>
      <c r="P8">
        <v>0.75552781345200004</v>
      </c>
      <c r="Q8">
        <v>0.80013975360699996</v>
      </c>
      <c r="R8">
        <f t="shared" si="0"/>
        <v>264.52254977147197</v>
      </c>
      <c r="S8">
        <f t="shared" si="1"/>
        <v>6.0849567843725936</v>
      </c>
      <c r="T8">
        <f t="shared" si="2"/>
        <v>28.477450228528028</v>
      </c>
      <c r="U8">
        <f t="shared" si="3"/>
        <v>253.93333333343099</v>
      </c>
      <c r="V8">
        <f t="shared" si="4"/>
        <v>14.649999999876513</v>
      </c>
      <c r="W8">
        <f t="shared" si="5"/>
        <v>39.066666666569006</v>
      </c>
      <c r="X8">
        <f t="shared" si="6"/>
        <v>202.9573064411</v>
      </c>
      <c r="Y8">
        <f t="shared" si="7"/>
        <v>25.472850275877391</v>
      </c>
      <c r="Z8">
        <f t="shared" si="8"/>
        <v>90.042693558899998</v>
      </c>
    </row>
    <row r="9" spans="1:26" x14ac:dyDescent="0.15">
      <c r="A9" t="s">
        <v>75</v>
      </c>
      <c r="B9">
        <v>3</v>
      </c>
      <c r="C9">
        <v>53</v>
      </c>
      <c r="D9">
        <v>240</v>
      </c>
      <c r="E9">
        <v>0.22083332999999999</v>
      </c>
      <c r="F9">
        <v>0.95777777777799999</v>
      </c>
      <c r="G9">
        <v>0.87323232323199995</v>
      </c>
      <c r="H9">
        <v>0.91111111111099996</v>
      </c>
      <c r="I9">
        <v>1</v>
      </c>
      <c r="J9">
        <v>0.6</v>
      </c>
      <c r="K9">
        <v>0.75</v>
      </c>
      <c r="L9">
        <v>0.94166666666700005</v>
      </c>
      <c r="M9">
        <v>0.57769230769199997</v>
      </c>
      <c r="N9">
        <v>0.71570175438600003</v>
      </c>
      <c r="O9">
        <v>0.91333333333300004</v>
      </c>
      <c r="P9">
        <v>0.70002719502699995</v>
      </c>
      <c r="Q9">
        <v>0.78824789245799998</v>
      </c>
      <c r="R9">
        <f t="shared" si="0"/>
        <v>46.281313131295995</v>
      </c>
      <c r="S9">
        <f t="shared" si="1"/>
        <v>2.040243502296498</v>
      </c>
      <c r="T9">
        <f t="shared" si="2"/>
        <v>6.7186868687040047</v>
      </c>
      <c r="U9">
        <f t="shared" si="3"/>
        <v>31.799999999999997</v>
      </c>
      <c r="V9">
        <f t="shared" si="4"/>
        <v>0</v>
      </c>
      <c r="W9">
        <f t="shared" si="5"/>
        <v>21.200000000000003</v>
      </c>
      <c r="X9">
        <f t="shared" si="6"/>
        <v>30.617692307675998</v>
      </c>
      <c r="Y9">
        <f t="shared" si="7"/>
        <v>1.8966712048887722</v>
      </c>
      <c r="Z9">
        <f t="shared" si="8"/>
        <v>22.382307692324002</v>
      </c>
    </row>
    <row r="10" spans="1:26" x14ac:dyDescent="0.15">
      <c r="A10" t="s">
        <v>44</v>
      </c>
      <c r="B10">
        <v>3</v>
      </c>
      <c r="C10">
        <v>153</v>
      </c>
      <c r="D10">
        <v>140</v>
      </c>
      <c r="E10">
        <v>1.0928571</v>
      </c>
      <c r="F10">
        <v>0.91765124853400004</v>
      </c>
      <c r="G10">
        <v>0.90997520997500003</v>
      </c>
      <c r="H10">
        <v>0.91247188744100005</v>
      </c>
      <c r="I10">
        <v>0.71428571428599996</v>
      </c>
      <c r="J10">
        <v>0.89285714285700002</v>
      </c>
      <c r="K10">
        <v>0.793650793651</v>
      </c>
      <c r="L10">
        <v>0.84049743947400002</v>
      </c>
      <c r="M10">
        <v>0.71234693111000003</v>
      </c>
      <c r="N10">
        <v>0.76629331452899996</v>
      </c>
      <c r="O10">
        <v>0.78936935275700004</v>
      </c>
      <c r="P10">
        <v>0.86880401434599996</v>
      </c>
      <c r="Q10">
        <v>0.82329377924900005</v>
      </c>
      <c r="R10">
        <f t="shared" si="0"/>
        <v>139.22620712617501</v>
      </c>
      <c r="S10">
        <f t="shared" si="1"/>
        <v>12.493966903552263</v>
      </c>
      <c r="T10">
        <f t="shared" si="2"/>
        <v>13.773792873824988</v>
      </c>
      <c r="U10">
        <f t="shared" si="3"/>
        <v>136.607142857121</v>
      </c>
      <c r="V10">
        <f t="shared" si="4"/>
        <v>54.642857142771902</v>
      </c>
      <c r="W10">
        <f t="shared" si="5"/>
        <v>16.392857142878995</v>
      </c>
      <c r="X10">
        <f t="shared" si="6"/>
        <v>108.98908045983001</v>
      </c>
      <c r="Y10">
        <f t="shared" si="7"/>
        <v>20.683034339279374</v>
      </c>
      <c r="Z10">
        <f t="shared" si="8"/>
        <v>44.010919540169994</v>
      </c>
    </row>
    <row r="11" spans="1:26" x14ac:dyDescent="0.15">
      <c r="A11" t="s">
        <v>49</v>
      </c>
      <c r="B11">
        <v>3</v>
      </c>
      <c r="C11">
        <v>65</v>
      </c>
      <c r="D11">
        <v>228</v>
      </c>
      <c r="E11">
        <v>0.2850877</v>
      </c>
      <c r="F11">
        <v>1</v>
      </c>
      <c r="G11">
        <v>0.92289377289399999</v>
      </c>
      <c r="H11">
        <v>0.95780998389700001</v>
      </c>
      <c r="I11">
        <v>0.875</v>
      </c>
      <c r="J11">
        <v>0.875</v>
      </c>
      <c r="K11">
        <v>0.875</v>
      </c>
      <c r="L11">
        <v>0.90222222222199999</v>
      </c>
      <c r="M11">
        <v>0.555833333333</v>
      </c>
      <c r="N11">
        <v>0.68749662618100005</v>
      </c>
      <c r="O11">
        <v>0.873939393939</v>
      </c>
      <c r="P11">
        <v>0.66634615384600004</v>
      </c>
      <c r="Q11">
        <v>0.74938727176700004</v>
      </c>
      <c r="R11">
        <f t="shared" si="0"/>
        <v>59.988095238109999</v>
      </c>
      <c r="S11">
        <f t="shared" si="1"/>
        <v>0</v>
      </c>
      <c r="T11">
        <f t="shared" si="2"/>
        <v>5.0119047618900012</v>
      </c>
      <c r="U11">
        <f t="shared" si="3"/>
        <v>56.875</v>
      </c>
      <c r="V11">
        <f t="shared" si="4"/>
        <v>8.125</v>
      </c>
      <c r="W11">
        <f t="shared" si="5"/>
        <v>8.125</v>
      </c>
      <c r="X11">
        <f t="shared" si="6"/>
        <v>36.129166666644998</v>
      </c>
      <c r="Y11">
        <f t="shared" si="7"/>
        <v>3.9154761904837088</v>
      </c>
      <c r="Z11">
        <f t="shared" si="8"/>
        <v>28.870833333355002</v>
      </c>
    </row>
    <row r="12" spans="1:26" x14ac:dyDescent="0.15">
      <c r="A12" t="s">
        <v>47</v>
      </c>
      <c r="B12">
        <v>1</v>
      </c>
      <c r="C12">
        <v>1041</v>
      </c>
      <c r="D12">
        <v>7940</v>
      </c>
      <c r="E12">
        <v>0.13110831000000001</v>
      </c>
      <c r="F12">
        <v>0.89732494915100003</v>
      </c>
      <c r="G12">
        <v>0.54000095615400001</v>
      </c>
      <c r="H12">
        <v>0.67372151877200004</v>
      </c>
      <c r="I12">
        <v>0.830769230769</v>
      </c>
      <c r="J12">
        <v>0.52427184465999999</v>
      </c>
      <c r="K12">
        <v>0.64285714285700002</v>
      </c>
      <c r="L12">
        <v>0.85189860478099999</v>
      </c>
      <c r="M12">
        <v>0.41531454891500003</v>
      </c>
      <c r="N12">
        <v>0.55810284550900002</v>
      </c>
      <c r="O12">
        <v>0.81480739519400003</v>
      </c>
      <c r="P12">
        <v>0.47882278349700003</v>
      </c>
      <c r="Q12">
        <v>0.601976183778</v>
      </c>
      <c r="R12">
        <f t="shared" si="0"/>
        <v>562.14099535631397</v>
      </c>
      <c r="S12">
        <f t="shared" si="1"/>
        <v>64.322133622971819</v>
      </c>
      <c r="T12">
        <f t="shared" si="2"/>
        <v>478.85900464368603</v>
      </c>
      <c r="U12">
        <f t="shared" si="3"/>
        <v>545.76699029105998</v>
      </c>
      <c r="V12">
        <f t="shared" si="4"/>
        <v>111.17475728169472</v>
      </c>
      <c r="W12">
        <f t="shared" si="5"/>
        <v>495.23300970894002</v>
      </c>
      <c r="X12">
        <f t="shared" si="6"/>
        <v>432.34244542051505</v>
      </c>
      <c r="Y12">
        <f t="shared" si="7"/>
        <v>75.162136690707655</v>
      </c>
      <c r="Z12">
        <f t="shared" si="8"/>
        <v>608.65755457948489</v>
      </c>
    </row>
    <row r="13" spans="1:26" x14ac:dyDescent="0.15">
      <c r="A13" t="s">
        <v>69</v>
      </c>
      <c r="B13">
        <v>2</v>
      </c>
      <c r="C13">
        <v>107</v>
      </c>
      <c r="D13">
        <v>934</v>
      </c>
      <c r="E13">
        <v>0.11456102999999999</v>
      </c>
      <c r="F13">
        <v>0.990476190476</v>
      </c>
      <c r="G13">
        <v>0.84396825396800002</v>
      </c>
      <c r="H13">
        <v>0.91005641005399995</v>
      </c>
      <c r="I13">
        <v>0.86666666666699999</v>
      </c>
      <c r="J13">
        <v>0.56521739130399995</v>
      </c>
      <c r="K13">
        <v>0.68421052631599999</v>
      </c>
      <c r="L13">
        <v>0.951378446115</v>
      </c>
      <c r="M13">
        <v>0.80819883040899998</v>
      </c>
      <c r="N13">
        <v>0.86386149276699997</v>
      </c>
      <c r="O13">
        <v>0.86453382934199996</v>
      </c>
      <c r="P13">
        <v>0.83850877192999995</v>
      </c>
      <c r="Q13">
        <v>0.84812987853999999</v>
      </c>
      <c r="R13">
        <f t="shared" si="0"/>
        <v>90.304603174576002</v>
      </c>
      <c r="S13">
        <f t="shared" si="1"/>
        <v>0.86831349208075892</v>
      </c>
      <c r="T13">
        <f t="shared" si="2"/>
        <v>16.695396825423998</v>
      </c>
      <c r="U13">
        <f t="shared" si="3"/>
        <v>60.478260869527993</v>
      </c>
      <c r="V13">
        <f t="shared" si="4"/>
        <v>9.3043478260543893</v>
      </c>
      <c r="W13">
        <f t="shared" si="5"/>
        <v>46.521739130472007</v>
      </c>
      <c r="X13">
        <f t="shared" si="6"/>
        <v>86.477274853762992</v>
      </c>
      <c r="Y13">
        <f t="shared" si="7"/>
        <v>4.4195446053041536</v>
      </c>
      <c r="Z13">
        <f t="shared" si="8"/>
        <v>20.522725146237008</v>
      </c>
    </row>
    <row r="14" spans="1:26" x14ac:dyDescent="0.15">
      <c r="A14" t="s">
        <v>28</v>
      </c>
      <c r="B14">
        <v>3</v>
      </c>
      <c r="C14">
        <v>81</v>
      </c>
      <c r="D14">
        <v>26</v>
      </c>
      <c r="E14">
        <v>3.1153846000000001</v>
      </c>
      <c r="F14">
        <v>0.97499999999999998</v>
      </c>
      <c r="G14">
        <v>1</v>
      </c>
      <c r="H14">
        <v>0.98666666666699998</v>
      </c>
      <c r="I14">
        <v>1</v>
      </c>
      <c r="J14">
        <v>0.94117647058800002</v>
      </c>
      <c r="K14">
        <v>0.96969696969700003</v>
      </c>
      <c r="L14">
        <v>0.93311403508799995</v>
      </c>
      <c r="M14">
        <v>0.94499999999999995</v>
      </c>
      <c r="N14">
        <v>0.93553924158799995</v>
      </c>
      <c r="O14">
        <v>0.95508771929799996</v>
      </c>
      <c r="P14">
        <v>0.97777777777800001</v>
      </c>
      <c r="Q14">
        <v>0.96419588525099997</v>
      </c>
      <c r="R14">
        <f t="shared" si="0"/>
        <v>81</v>
      </c>
      <c r="S14">
        <f t="shared" si="1"/>
        <v>2.0769230769230802</v>
      </c>
      <c r="T14">
        <f t="shared" si="2"/>
        <v>0</v>
      </c>
      <c r="U14">
        <f t="shared" si="3"/>
        <v>76.235294117628001</v>
      </c>
      <c r="V14">
        <f t="shared" si="4"/>
        <v>0</v>
      </c>
      <c r="W14">
        <f t="shared" si="5"/>
        <v>4.7647058823719988</v>
      </c>
      <c r="X14">
        <f t="shared" si="6"/>
        <v>76.545000000000002</v>
      </c>
      <c r="Y14">
        <f t="shared" si="7"/>
        <v>5.4867743830540547</v>
      </c>
      <c r="Z14">
        <f t="shared" si="8"/>
        <v>4.4549999999999983</v>
      </c>
    </row>
    <row r="15" spans="1:26" x14ac:dyDescent="0.15">
      <c r="A15" t="s">
        <v>15</v>
      </c>
      <c r="B15">
        <v>2</v>
      </c>
      <c r="C15">
        <v>109</v>
      </c>
      <c r="D15">
        <v>932</v>
      </c>
      <c r="E15">
        <v>0.11695279</v>
      </c>
      <c r="F15">
        <v>1</v>
      </c>
      <c r="G15">
        <v>0.78974450192000001</v>
      </c>
      <c r="H15">
        <v>0.879638276597</v>
      </c>
      <c r="I15">
        <v>1</v>
      </c>
      <c r="J15">
        <v>0.69565217391300005</v>
      </c>
      <c r="K15">
        <v>0.82051282051300001</v>
      </c>
      <c r="L15">
        <v>0.98888888888899995</v>
      </c>
      <c r="M15">
        <v>0.69436382458099999</v>
      </c>
      <c r="N15">
        <v>0.812655512656</v>
      </c>
      <c r="O15">
        <v>0.98666666666699998</v>
      </c>
      <c r="P15">
        <v>0.72377075632200005</v>
      </c>
      <c r="Q15">
        <v>0.83286175710599997</v>
      </c>
      <c r="R15">
        <f t="shared" si="0"/>
        <v>86.08215070928</v>
      </c>
      <c r="S15">
        <f t="shared" si="1"/>
        <v>0</v>
      </c>
      <c r="T15">
        <f t="shared" si="2"/>
        <v>22.91784929072</v>
      </c>
      <c r="U15">
        <f t="shared" si="3"/>
        <v>75.826086956517003</v>
      </c>
      <c r="V15">
        <f t="shared" si="4"/>
        <v>0</v>
      </c>
      <c r="W15">
        <f t="shared" si="5"/>
        <v>33.173913043482997</v>
      </c>
      <c r="X15">
        <f t="shared" si="6"/>
        <v>75.685656879329002</v>
      </c>
      <c r="Y15">
        <f t="shared" si="7"/>
        <v>0.85040063908499519</v>
      </c>
      <c r="Z15">
        <f t="shared" si="8"/>
        <v>33.314343120670998</v>
      </c>
    </row>
    <row r="16" spans="1:26" x14ac:dyDescent="0.15">
      <c r="A16" t="s">
        <v>46</v>
      </c>
      <c r="B16">
        <v>3</v>
      </c>
      <c r="C16">
        <v>39</v>
      </c>
      <c r="D16">
        <v>70</v>
      </c>
      <c r="E16">
        <v>0.55714284999999997</v>
      </c>
      <c r="F16">
        <v>1</v>
      </c>
      <c r="G16">
        <v>0.90285714285700003</v>
      </c>
      <c r="H16">
        <v>0.944444444444</v>
      </c>
      <c r="I16">
        <v>1</v>
      </c>
      <c r="J16">
        <v>0.7</v>
      </c>
      <c r="K16">
        <v>0.82352941176500005</v>
      </c>
      <c r="L16">
        <v>0.84974747474699996</v>
      </c>
      <c r="M16">
        <v>0.90222222222199999</v>
      </c>
      <c r="N16">
        <v>0.86618792971699998</v>
      </c>
      <c r="O16">
        <v>0.83545454545499998</v>
      </c>
      <c r="P16">
        <v>0.89</v>
      </c>
      <c r="Q16">
        <v>0.84068996019499997</v>
      </c>
      <c r="R16">
        <f t="shared" si="0"/>
        <v>35.211428571422999</v>
      </c>
      <c r="S16">
        <f t="shared" si="1"/>
        <v>0</v>
      </c>
      <c r="T16">
        <f t="shared" si="2"/>
        <v>3.7885714285770007</v>
      </c>
      <c r="U16">
        <f t="shared" si="3"/>
        <v>27.299999999999997</v>
      </c>
      <c r="V16">
        <f t="shared" si="4"/>
        <v>0</v>
      </c>
      <c r="W16">
        <f t="shared" si="5"/>
        <v>11.700000000000003</v>
      </c>
      <c r="X16">
        <f t="shared" si="6"/>
        <v>35.186666666657999</v>
      </c>
      <c r="Y16">
        <f t="shared" si="7"/>
        <v>6.2217137196848</v>
      </c>
      <c r="Z16">
        <f t="shared" si="8"/>
        <v>3.8133333333420012</v>
      </c>
    </row>
    <row r="17" spans="1:26" x14ac:dyDescent="0.15">
      <c r="A17" t="s">
        <v>41</v>
      </c>
      <c r="B17">
        <v>2</v>
      </c>
      <c r="C17">
        <v>132</v>
      </c>
      <c r="D17">
        <v>909</v>
      </c>
      <c r="E17">
        <v>0.14521453000000001</v>
      </c>
      <c r="F17">
        <v>0.831331168831</v>
      </c>
      <c r="G17">
        <v>0.64839886039899997</v>
      </c>
      <c r="H17">
        <v>0.71872794556099995</v>
      </c>
      <c r="I17">
        <v>0.85714285714299998</v>
      </c>
      <c r="J17">
        <v>0.52941176470600004</v>
      </c>
      <c r="K17">
        <v>0.65454545454500002</v>
      </c>
      <c r="L17">
        <v>0.81941176470599997</v>
      </c>
      <c r="M17">
        <v>0.53377873563199996</v>
      </c>
      <c r="N17">
        <v>0.63850306048100003</v>
      </c>
      <c r="O17">
        <v>0.78217084639500001</v>
      </c>
      <c r="P17">
        <v>0.59331629360799998</v>
      </c>
      <c r="Q17">
        <v>0.65927984869199996</v>
      </c>
      <c r="R17">
        <f t="shared" si="0"/>
        <v>85.58864957266799</v>
      </c>
      <c r="S17">
        <f t="shared" si="1"/>
        <v>17.365086292932844</v>
      </c>
      <c r="T17">
        <f t="shared" si="2"/>
        <v>46.41135042733201</v>
      </c>
      <c r="U17">
        <f t="shared" si="3"/>
        <v>69.882352941192011</v>
      </c>
      <c r="V17">
        <f t="shared" si="4"/>
        <v>11.647058823518421</v>
      </c>
      <c r="W17">
        <f t="shared" si="5"/>
        <v>62.117647058807989</v>
      </c>
      <c r="X17">
        <f t="shared" si="6"/>
        <v>70.458793103424</v>
      </c>
      <c r="Y17">
        <f t="shared" si="7"/>
        <v>15.52824801344866</v>
      </c>
      <c r="Z17">
        <f t="shared" si="8"/>
        <v>61.541206896576</v>
      </c>
    </row>
    <row r="18" spans="1:26" x14ac:dyDescent="0.15">
      <c r="A18" t="s">
        <v>88</v>
      </c>
      <c r="B18">
        <v>1</v>
      </c>
      <c r="C18">
        <v>616</v>
      </c>
      <c r="D18">
        <v>8365</v>
      </c>
      <c r="E18">
        <v>7.3640170000000005E-2</v>
      </c>
      <c r="F18">
        <v>0.92861597060699996</v>
      </c>
      <c r="G18">
        <v>0.68903051774400004</v>
      </c>
      <c r="H18">
        <v>0.79093094432400002</v>
      </c>
      <c r="I18">
        <v>0.875</v>
      </c>
      <c r="J18">
        <v>0.53846153846199996</v>
      </c>
      <c r="K18">
        <v>0.66666666666700003</v>
      </c>
      <c r="L18">
        <v>0.92726524348299999</v>
      </c>
      <c r="M18">
        <v>0.48209694925800001</v>
      </c>
      <c r="N18">
        <v>0.63403203978199996</v>
      </c>
      <c r="O18">
        <v>0.90311707298499999</v>
      </c>
      <c r="P18">
        <v>0.55677328241400004</v>
      </c>
      <c r="Q18">
        <v>0.68822662199399998</v>
      </c>
      <c r="R18">
        <f t="shared" si="0"/>
        <v>424.44279893030404</v>
      </c>
      <c r="S18">
        <f t="shared" si="1"/>
        <v>32.627521164301243</v>
      </c>
      <c r="T18">
        <f t="shared" si="2"/>
        <v>191.55720106969596</v>
      </c>
      <c r="U18">
        <f t="shared" si="3"/>
        <v>331.69230769259195</v>
      </c>
      <c r="V18">
        <f t="shared" si="4"/>
        <v>47.384615384656001</v>
      </c>
      <c r="W18">
        <f t="shared" si="5"/>
        <v>284.30769230740805</v>
      </c>
      <c r="X18">
        <f t="shared" si="6"/>
        <v>296.97172074292803</v>
      </c>
      <c r="Y18">
        <f t="shared" si="7"/>
        <v>23.294484455749341</v>
      </c>
      <c r="Z18">
        <f t="shared" si="8"/>
        <v>319.02827925707197</v>
      </c>
    </row>
    <row r="19" spans="1:26" x14ac:dyDescent="0.15">
      <c r="A19" t="s">
        <v>85</v>
      </c>
      <c r="B19">
        <v>2</v>
      </c>
      <c r="C19">
        <v>356</v>
      </c>
      <c r="D19">
        <v>260</v>
      </c>
      <c r="E19">
        <v>1.3692306999999999</v>
      </c>
      <c r="F19">
        <v>0.935380550275</v>
      </c>
      <c r="G19">
        <v>0.98321596244099996</v>
      </c>
      <c r="H19">
        <v>0.95842456979900004</v>
      </c>
      <c r="I19">
        <v>0.94642857142900005</v>
      </c>
      <c r="J19">
        <v>0.81538461538499996</v>
      </c>
      <c r="K19">
        <v>0.87603305785100005</v>
      </c>
      <c r="L19">
        <v>0.95382175143100001</v>
      </c>
      <c r="M19">
        <v>0.75199565437100002</v>
      </c>
      <c r="N19">
        <v>0.84039895972599998</v>
      </c>
      <c r="O19">
        <v>0.93927977266100005</v>
      </c>
      <c r="P19">
        <v>0.83259109874399995</v>
      </c>
      <c r="Q19">
        <v>0.88169869444500004</v>
      </c>
      <c r="R19">
        <f t="shared" si="0"/>
        <v>350.02488262899601</v>
      </c>
      <c r="S19">
        <f t="shared" si="1"/>
        <v>24.180976714657675</v>
      </c>
      <c r="T19">
        <f t="shared" si="2"/>
        <v>5.9751173710039893</v>
      </c>
      <c r="U19">
        <f t="shared" si="3"/>
        <v>290.27692307705996</v>
      </c>
      <c r="V19">
        <f t="shared" si="4"/>
        <v>16.430769230638077</v>
      </c>
      <c r="W19">
        <f t="shared" si="5"/>
        <v>65.723076922940038</v>
      </c>
      <c r="X19">
        <f t="shared" si="6"/>
        <v>267.71045295607598</v>
      </c>
      <c r="Y19">
        <f t="shared" si="7"/>
        <v>12.960912059908651</v>
      </c>
      <c r="Z19">
        <f t="shared" si="8"/>
        <v>88.289547043924017</v>
      </c>
    </row>
    <row r="20" spans="1:26" x14ac:dyDescent="0.15">
      <c r="A20" t="s">
        <v>79</v>
      </c>
      <c r="B20">
        <v>3</v>
      </c>
      <c r="C20">
        <v>81</v>
      </c>
      <c r="D20">
        <v>275</v>
      </c>
      <c r="E20">
        <v>0.29454543999999999</v>
      </c>
      <c r="F20">
        <v>0.96</v>
      </c>
      <c r="G20">
        <v>0.77182662538699998</v>
      </c>
      <c r="H20">
        <v>0.85277850264099997</v>
      </c>
      <c r="I20">
        <v>0.73333333333299999</v>
      </c>
      <c r="J20">
        <v>0.55000000000000004</v>
      </c>
      <c r="K20">
        <v>0.62857142857100001</v>
      </c>
      <c r="L20">
        <v>0.72539238539200002</v>
      </c>
      <c r="M20">
        <v>0.52653743315500001</v>
      </c>
      <c r="N20">
        <v>0.60568172568199996</v>
      </c>
      <c r="O20">
        <v>0.69305555555599996</v>
      </c>
      <c r="P20">
        <v>0.63439775910399998</v>
      </c>
      <c r="Q20">
        <v>0.65708141321000002</v>
      </c>
      <c r="R20">
        <f t="shared" si="0"/>
        <v>62.517956656346996</v>
      </c>
      <c r="S20">
        <f t="shared" si="1"/>
        <v>2.6049148606811343</v>
      </c>
      <c r="T20">
        <f t="shared" si="2"/>
        <v>18.482043343653004</v>
      </c>
      <c r="U20">
        <f t="shared" si="3"/>
        <v>44.550000000000004</v>
      </c>
      <c r="V20">
        <f t="shared" si="4"/>
        <v>16.200000000027615</v>
      </c>
      <c r="W20">
        <f t="shared" si="5"/>
        <v>36.449999999999996</v>
      </c>
      <c r="X20">
        <f t="shared" si="6"/>
        <v>42.649532085555002</v>
      </c>
      <c r="Y20">
        <f t="shared" si="7"/>
        <v>16.145587555116876</v>
      </c>
      <c r="Z20">
        <f t="shared" si="8"/>
        <v>38.350467914444998</v>
      </c>
    </row>
    <row r="21" spans="1:26" x14ac:dyDescent="0.15">
      <c r="A21" t="s">
        <v>80</v>
      </c>
      <c r="B21">
        <v>3</v>
      </c>
      <c r="C21">
        <v>51</v>
      </c>
      <c r="D21">
        <v>305</v>
      </c>
      <c r="E21">
        <v>0.16721311</v>
      </c>
      <c r="F21">
        <v>0.96</v>
      </c>
      <c r="G21">
        <v>0.46142746142699997</v>
      </c>
      <c r="H21">
        <v>0.60688619945599998</v>
      </c>
      <c r="I21">
        <v>1</v>
      </c>
      <c r="J21">
        <v>0.33333333333300003</v>
      </c>
      <c r="K21">
        <v>0.5</v>
      </c>
      <c r="L21">
        <v>0.742857142857</v>
      </c>
      <c r="M21">
        <v>0.24590909090900001</v>
      </c>
      <c r="N21">
        <v>0.349841269841</v>
      </c>
      <c r="O21">
        <v>0.79428571428600003</v>
      </c>
      <c r="P21">
        <v>0.31777000776999997</v>
      </c>
      <c r="Q21">
        <v>0.435512820513</v>
      </c>
      <c r="R21">
        <f t="shared" si="0"/>
        <v>23.532800532776999</v>
      </c>
      <c r="S21">
        <f t="shared" si="1"/>
        <v>0.98053335553237631</v>
      </c>
      <c r="T21">
        <f t="shared" si="2"/>
        <v>27.467199467223001</v>
      </c>
      <c r="U21">
        <f t="shared" si="3"/>
        <v>16.999999999983</v>
      </c>
      <c r="V21">
        <f t="shared" si="4"/>
        <v>0</v>
      </c>
      <c r="W21">
        <f t="shared" si="5"/>
        <v>34.000000000016996</v>
      </c>
      <c r="X21">
        <f t="shared" si="6"/>
        <v>12.541363636359</v>
      </c>
      <c r="Y21">
        <f t="shared" si="7"/>
        <v>4.3412412587428992</v>
      </c>
      <c r="Z21">
        <f t="shared" si="8"/>
        <v>38.458636363640998</v>
      </c>
    </row>
    <row r="22" spans="1:26" x14ac:dyDescent="0.15">
      <c r="A22" t="s">
        <v>81</v>
      </c>
      <c r="B22">
        <v>3</v>
      </c>
      <c r="C22">
        <v>93</v>
      </c>
      <c r="D22">
        <v>263</v>
      </c>
      <c r="E22">
        <v>0.35361215000000001</v>
      </c>
      <c r="F22">
        <v>0.99130434782599997</v>
      </c>
      <c r="G22">
        <v>0.95156862745100002</v>
      </c>
      <c r="H22">
        <v>0.97064712070299997</v>
      </c>
      <c r="I22">
        <v>0.83333333333299997</v>
      </c>
      <c r="J22">
        <v>0.83333333333299997</v>
      </c>
      <c r="K22">
        <v>0.83333333333299997</v>
      </c>
      <c r="L22">
        <v>0.93518796992499997</v>
      </c>
      <c r="M22">
        <v>0.85168831168799997</v>
      </c>
      <c r="N22">
        <v>0.88689600275299996</v>
      </c>
      <c r="O22">
        <v>0.94413533834600005</v>
      </c>
      <c r="P22">
        <v>0.88344155844200001</v>
      </c>
      <c r="Q22">
        <v>0.91230769230800002</v>
      </c>
      <c r="R22">
        <f t="shared" si="0"/>
        <v>88.495882352942999</v>
      </c>
      <c r="S22">
        <f t="shared" si="1"/>
        <v>0.77627966977048857</v>
      </c>
      <c r="T22">
        <f t="shared" si="2"/>
        <v>4.5041176470570008</v>
      </c>
      <c r="U22">
        <f t="shared" si="3"/>
        <v>77.499999999968992</v>
      </c>
      <c r="V22">
        <f t="shared" si="4"/>
        <v>15.500000000031008</v>
      </c>
      <c r="W22">
        <f t="shared" si="5"/>
        <v>15.500000000031008</v>
      </c>
      <c r="X22">
        <f t="shared" si="6"/>
        <v>79.207012986983997</v>
      </c>
      <c r="Y22">
        <f t="shared" si="7"/>
        <v>5.489342755633416</v>
      </c>
      <c r="Z22">
        <f t="shared" si="8"/>
        <v>13.792987013016003</v>
      </c>
    </row>
    <row r="23" spans="1:26" x14ac:dyDescent="0.15">
      <c r="A23" t="s">
        <v>87</v>
      </c>
      <c r="B23">
        <v>2</v>
      </c>
      <c r="C23">
        <v>184</v>
      </c>
      <c r="D23">
        <v>432</v>
      </c>
      <c r="E23">
        <v>0.42592594</v>
      </c>
      <c r="F23">
        <v>0.98571428571399999</v>
      </c>
      <c r="G23">
        <v>0.87587654465099996</v>
      </c>
      <c r="H23">
        <v>0.92617047031800004</v>
      </c>
      <c r="I23">
        <v>1</v>
      </c>
      <c r="J23">
        <v>0.84444444444400002</v>
      </c>
      <c r="K23">
        <v>0.91566265060200003</v>
      </c>
      <c r="L23">
        <v>0.85219323601700003</v>
      </c>
      <c r="M23">
        <v>0.80330438378799995</v>
      </c>
      <c r="N23">
        <v>0.82534641918200002</v>
      </c>
      <c r="O23">
        <v>0.82129705742000003</v>
      </c>
      <c r="P23">
        <v>0.85691284889300001</v>
      </c>
      <c r="Q23">
        <v>0.83779670602300005</v>
      </c>
      <c r="R23">
        <f t="shared" si="0"/>
        <v>161.16128421578398</v>
      </c>
      <c r="S23">
        <f t="shared" si="1"/>
        <v>2.3356707857833783</v>
      </c>
      <c r="T23">
        <f t="shared" si="2"/>
        <v>22.838715784216021</v>
      </c>
      <c r="U23">
        <f t="shared" si="3"/>
        <v>155.377777777696</v>
      </c>
      <c r="V23">
        <f t="shared" si="4"/>
        <v>0</v>
      </c>
      <c r="W23">
        <f t="shared" si="5"/>
        <v>28.622222222304003</v>
      </c>
      <c r="X23">
        <f t="shared" si="6"/>
        <v>147.808006616992</v>
      </c>
      <c r="Y23">
        <f t="shared" si="7"/>
        <v>25.636231579288932</v>
      </c>
      <c r="Z23">
        <f t="shared" si="8"/>
        <v>36.191993383007997</v>
      </c>
    </row>
    <row r="24" spans="1:26" x14ac:dyDescent="0.15">
      <c r="A24" t="s">
        <v>82</v>
      </c>
      <c r="B24">
        <v>3</v>
      </c>
      <c r="C24">
        <v>42</v>
      </c>
      <c r="D24">
        <v>142</v>
      </c>
      <c r="E24">
        <v>0.29577463999999998</v>
      </c>
      <c r="F24">
        <v>1</v>
      </c>
      <c r="G24">
        <v>0.89737373737399995</v>
      </c>
      <c r="H24">
        <v>0.944724556489</v>
      </c>
      <c r="I24">
        <v>0.85714285714299998</v>
      </c>
      <c r="J24">
        <v>0.85714285714299998</v>
      </c>
      <c r="K24">
        <v>0.85714285714299998</v>
      </c>
      <c r="L24">
        <v>0.90045454545500003</v>
      </c>
      <c r="M24">
        <v>0.886428571429</v>
      </c>
      <c r="N24">
        <v>0.88221600380999998</v>
      </c>
      <c r="O24">
        <v>0.83647907647899999</v>
      </c>
      <c r="P24">
        <v>0.95833333333299997</v>
      </c>
      <c r="Q24">
        <v>0.88930122539000001</v>
      </c>
      <c r="R24">
        <f t="shared" si="0"/>
        <v>37.689696969707995</v>
      </c>
      <c r="S24">
        <f t="shared" si="1"/>
        <v>0</v>
      </c>
      <c r="T24">
        <f t="shared" si="2"/>
        <v>4.3103030302920047</v>
      </c>
      <c r="U24">
        <f t="shared" si="3"/>
        <v>36.000000000005997</v>
      </c>
      <c r="V24">
        <f t="shared" si="4"/>
        <v>5.999999999994003</v>
      </c>
      <c r="W24">
        <f t="shared" si="5"/>
        <v>5.999999999994003</v>
      </c>
      <c r="X24">
        <f t="shared" si="6"/>
        <v>37.230000000018002</v>
      </c>
      <c r="Y24">
        <f t="shared" si="7"/>
        <v>4.1157849570734939</v>
      </c>
      <c r="Z24">
        <f t="shared" si="8"/>
        <v>4.769999999981998</v>
      </c>
    </row>
    <row r="25" spans="1:26" x14ac:dyDescent="0.15">
      <c r="A25" t="s">
        <v>83</v>
      </c>
      <c r="B25">
        <v>3</v>
      </c>
      <c r="C25">
        <v>34</v>
      </c>
      <c r="D25">
        <v>150</v>
      </c>
      <c r="E25">
        <v>0.22666666999999999</v>
      </c>
      <c r="F25">
        <v>1</v>
      </c>
      <c r="G25">
        <v>0.97777777777800001</v>
      </c>
      <c r="H25">
        <v>0.98823529411800004</v>
      </c>
      <c r="I25">
        <v>0.875</v>
      </c>
      <c r="J25">
        <v>0.875</v>
      </c>
      <c r="K25">
        <v>0.875</v>
      </c>
      <c r="L25">
        <v>0.9</v>
      </c>
      <c r="M25">
        <v>0.863333333333</v>
      </c>
      <c r="N25">
        <v>0.86947368421100002</v>
      </c>
      <c r="O25">
        <v>0.84727272727299996</v>
      </c>
      <c r="P25">
        <v>0.91309523809500004</v>
      </c>
      <c r="Q25">
        <v>0.86380198748600001</v>
      </c>
      <c r="R25">
        <f t="shared" si="0"/>
        <v>33.244444444452</v>
      </c>
      <c r="S25">
        <f t="shared" si="1"/>
        <v>0</v>
      </c>
      <c r="T25">
        <f t="shared" si="2"/>
        <v>0.7555555555479998</v>
      </c>
      <c r="U25">
        <f t="shared" si="3"/>
        <v>29.75</v>
      </c>
      <c r="V25">
        <f t="shared" si="4"/>
        <v>4.25</v>
      </c>
      <c r="W25">
        <f t="shared" si="5"/>
        <v>4.25</v>
      </c>
      <c r="X25">
        <f t="shared" si="6"/>
        <v>29.353333333321999</v>
      </c>
      <c r="Y25">
        <f t="shared" si="7"/>
        <v>3.2614814814802244</v>
      </c>
      <c r="Z25">
        <f t="shared" si="8"/>
        <v>4.6466666666780014</v>
      </c>
    </row>
    <row r="26" spans="1:26" x14ac:dyDescent="0.15">
      <c r="A26" t="s">
        <v>86</v>
      </c>
      <c r="B26">
        <v>2</v>
      </c>
      <c r="C26">
        <v>76</v>
      </c>
      <c r="D26">
        <v>540</v>
      </c>
      <c r="E26">
        <v>0.14074074</v>
      </c>
      <c r="F26">
        <v>1</v>
      </c>
      <c r="G26">
        <v>0.80280112044800001</v>
      </c>
      <c r="H26">
        <v>0.88889690954199996</v>
      </c>
      <c r="I26">
        <v>1</v>
      </c>
      <c r="J26">
        <v>0.625</v>
      </c>
      <c r="K26">
        <v>0.76923076923099998</v>
      </c>
      <c r="L26">
        <v>0.92878787878799995</v>
      </c>
      <c r="M26">
        <v>0.71519230769200004</v>
      </c>
      <c r="N26">
        <v>0.807612677178</v>
      </c>
      <c r="O26">
        <v>0.89976689976699997</v>
      </c>
      <c r="P26">
        <v>0.76025641025599999</v>
      </c>
      <c r="Q26">
        <v>0.82018390804600005</v>
      </c>
      <c r="R26">
        <f t="shared" si="0"/>
        <v>61.012885154048</v>
      </c>
      <c r="S26">
        <f t="shared" si="1"/>
        <v>0</v>
      </c>
      <c r="T26">
        <f t="shared" si="2"/>
        <v>14.987114845952</v>
      </c>
      <c r="U26">
        <f t="shared" si="3"/>
        <v>47.5</v>
      </c>
      <c r="V26">
        <f t="shared" si="4"/>
        <v>0</v>
      </c>
      <c r="W26">
        <f t="shared" si="5"/>
        <v>28.5</v>
      </c>
      <c r="X26">
        <f t="shared" si="6"/>
        <v>54.354615384592002</v>
      </c>
      <c r="Y26">
        <f t="shared" si="7"/>
        <v>4.1674827456299255</v>
      </c>
      <c r="Z26">
        <f t="shared" si="8"/>
        <v>21.645384615407998</v>
      </c>
    </row>
    <row r="27" spans="1:26" x14ac:dyDescent="0.15">
      <c r="A27" t="s">
        <v>84</v>
      </c>
      <c r="B27">
        <v>3</v>
      </c>
      <c r="C27">
        <v>30</v>
      </c>
      <c r="D27">
        <v>46</v>
      </c>
      <c r="E27">
        <v>0.65217393999999995</v>
      </c>
      <c r="F27">
        <v>0.97777777777800001</v>
      </c>
      <c r="G27">
        <v>0.97777777777800001</v>
      </c>
      <c r="H27">
        <v>0.97777777777800001</v>
      </c>
      <c r="I27">
        <v>1</v>
      </c>
      <c r="J27">
        <v>1</v>
      </c>
      <c r="K27">
        <v>1</v>
      </c>
      <c r="L27">
        <v>0.82</v>
      </c>
      <c r="M27">
        <v>0.66555555555599999</v>
      </c>
      <c r="N27">
        <v>0.711111111111</v>
      </c>
      <c r="O27">
        <v>0.75333333333300001</v>
      </c>
      <c r="P27">
        <v>0.8</v>
      </c>
      <c r="Q27">
        <v>0.72752136752100005</v>
      </c>
      <c r="R27">
        <f t="shared" si="0"/>
        <v>29.333333333340001</v>
      </c>
      <c r="S27">
        <f t="shared" si="1"/>
        <v>0.66666666665999941</v>
      </c>
      <c r="T27">
        <f t="shared" si="2"/>
        <v>0.66666666665999941</v>
      </c>
      <c r="U27">
        <f t="shared" si="3"/>
        <v>30</v>
      </c>
      <c r="V27">
        <f t="shared" si="4"/>
        <v>0</v>
      </c>
      <c r="W27">
        <f t="shared" si="5"/>
        <v>0</v>
      </c>
      <c r="X27">
        <f t="shared" si="6"/>
        <v>19.966666666679998</v>
      </c>
      <c r="Y27">
        <f t="shared" si="7"/>
        <v>4.38292682927122</v>
      </c>
      <c r="Z27">
        <f t="shared" si="8"/>
        <v>10.033333333320002</v>
      </c>
    </row>
    <row r="28" spans="1:26" x14ac:dyDescent="0.15">
      <c r="A28" t="s">
        <v>21</v>
      </c>
      <c r="B28">
        <v>1</v>
      </c>
      <c r="C28">
        <v>352</v>
      </c>
      <c r="D28">
        <v>8629</v>
      </c>
      <c r="E28">
        <v>4.0792677999999999E-2</v>
      </c>
      <c r="F28">
        <v>0.93192854494099997</v>
      </c>
      <c r="G28">
        <v>0.84141094150499995</v>
      </c>
      <c r="H28">
        <v>0.88380102667799998</v>
      </c>
      <c r="I28">
        <v>0.90909090909099999</v>
      </c>
      <c r="J28">
        <v>0.72463768115899996</v>
      </c>
      <c r="K28">
        <v>0.80645161290300005</v>
      </c>
      <c r="L28">
        <v>0.93437590063800002</v>
      </c>
      <c r="M28">
        <v>0.69728484385699996</v>
      </c>
      <c r="N28">
        <v>0.795979661645</v>
      </c>
      <c r="O28">
        <v>0.86582363199500001</v>
      </c>
      <c r="P28">
        <v>0.75160085172299995</v>
      </c>
      <c r="Q28">
        <v>0.80374981882300001</v>
      </c>
      <c r="R28">
        <f t="shared" si="0"/>
        <v>296.17665140975998</v>
      </c>
      <c r="S28">
        <f t="shared" si="1"/>
        <v>21.633821311097392</v>
      </c>
      <c r="T28">
        <f t="shared" si="2"/>
        <v>55.823348590240016</v>
      </c>
      <c r="U28">
        <f t="shared" si="3"/>
        <v>255.07246376796797</v>
      </c>
      <c r="V28">
        <f t="shared" si="4"/>
        <v>25.507246376768762</v>
      </c>
      <c r="W28">
        <f t="shared" si="5"/>
        <v>96.927536232032026</v>
      </c>
      <c r="X28">
        <f t="shared" si="6"/>
        <v>245.444265037664</v>
      </c>
      <c r="Y28">
        <f t="shared" si="7"/>
        <v>17.238307222678458</v>
      </c>
      <c r="Z28">
        <f t="shared" si="8"/>
        <v>106.555734962336</v>
      </c>
    </row>
    <row r="29" spans="1:26" x14ac:dyDescent="0.15">
      <c r="A29" t="s">
        <v>9</v>
      </c>
      <c r="B29">
        <v>2</v>
      </c>
      <c r="C29">
        <v>105</v>
      </c>
      <c r="D29">
        <v>247</v>
      </c>
      <c r="E29">
        <v>0.42510122</v>
      </c>
      <c r="F29">
        <v>0.98888888888899995</v>
      </c>
      <c r="G29">
        <v>0.94746031746000003</v>
      </c>
      <c r="H29">
        <v>0.96704181838199998</v>
      </c>
      <c r="I29">
        <v>0.94736842105300001</v>
      </c>
      <c r="J29">
        <v>0.85714285714299998</v>
      </c>
      <c r="K29">
        <v>0.9</v>
      </c>
      <c r="L29">
        <v>0.88628205128199999</v>
      </c>
      <c r="M29">
        <v>0.72227002288300002</v>
      </c>
      <c r="N29">
        <v>0.79222500347699998</v>
      </c>
      <c r="O29">
        <v>0.79596373412200006</v>
      </c>
      <c r="P29">
        <v>0.826826820239</v>
      </c>
      <c r="Q29">
        <v>0.81022181217099998</v>
      </c>
      <c r="R29">
        <f t="shared" si="0"/>
        <v>99.48333333330001</v>
      </c>
      <c r="S29">
        <f t="shared" si="1"/>
        <v>1.1177902621606108</v>
      </c>
      <c r="T29">
        <f t="shared" si="2"/>
        <v>5.5166666666999902</v>
      </c>
      <c r="U29">
        <f t="shared" si="3"/>
        <v>90.000000000014992</v>
      </c>
      <c r="V29">
        <f t="shared" si="4"/>
        <v>4.9999999999638902</v>
      </c>
      <c r="W29">
        <f t="shared" si="5"/>
        <v>14.999999999985008</v>
      </c>
      <c r="X29">
        <f t="shared" si="6"/>
        <v>75.838352402715003</v>
      </c>
      <c r="Y29">
        <f t="shared" si="7"/>
        <v>9.7307418749085031</v>
      </c>
      <c r="Z29">
        <f t="shared" si="8"/>
        <v>29.161647597284997</v>
      </c>
    </row>
    <row r="30" spans="1:26" x14ac:dyDescent="0.15">
      <c r="A30" t="s">
        <v>11</v>
      </c>
      <c r="B30">
        <v>2</v>
      </c>
      <c r="C30">
        <v>35</v>
      </c>
      <c r="D30">
        <v>317</v>
      </c>
      <c r="E30">
        <v>0.110410094</v>
      </c>
      <c r="F30">
        <v>0.89</v>
      </c>
      <c r="G30">
        <v>0.87111111111100004</v>
      </c>
      <c r="H30">
        <v>0.86913754975699997</v>
      </c>
      <c r="I30">
        <v>1</v>
      </c>
      <c r="J30">
        <v>0.8</v>
      </c>
      <c r="K30">
        <v>0.88888888888899997</v>
      </c>
      <c r="L30">
        <v>0.9</v>
      </c>
      <c r="M30">
        <v>0.44523809523800001</v>
      </c>
      <c r="N30">
        <v>0.56873015872999999</v>
      </c>
      <c r="O30">
        <v>0.85</v>
      </c>
      <c r="P30">
        <v>0.52564102564100001</v>
      </c>
      <c r="Q30">
        <v>0.63107769423600002</v>
      </c>
      <c r="R30">
        <f t="shared" si="0"/>
        <v>30.488888888885</v>
      </c>
      <c r="S30">
        <f t="shared" si="1"/>
        <v>3.7682896379520798</v>
      </c>
      <c r="T30">
        <f t="shared" si="2"/>
        <v>4.5111111111149995</v>
      </c>
      <c r="U30">
        <f t="shared" si="3"/>
        <v>28</v>
      </c>
      <c r="V30">
        <f t="shared" si="4"/>
        <v>0</v>
      </c>
      <c r="W30">
        <f t="shared" si="5"/>
        <v>7</v>
      </c>
      <c r="X30">
        <f t="shared" si="6"/>
        <v>15.58333333333</v>
      </c>
      <c r="Y30">
        <f t="shared" si="7"/>
        <v>1.7314814814811115</v>
      </c>
      <c r="Z30">
        <f t="shared" si="8"/>
        <v>19.41666666667</v>
      </c>
    </row>
    <row r="31" spans="1:26" x14ac:dyDescent="0.15">
      <c r="A31" t="s">
        <v>33</v>
      </c>
      <c r="B31">
        <v>2</v>
      </c>
      <c r="C31">
        <v>34</v>
      </c>
      <c r="D31">
        <v>318</v>
      </c>
      <c r="E31">
        <v>0.10691824</v>
      </c>
      <c r="F31">
        <v>0.95681818181800005</v>
      </c>
      <c r="G31">
        <v>0.85833333333299999</v>
      </c>
      <c r="H31">
        <v>0.90054112554099996</v>
      </c>
      <c r="I31">
        <v>1</v>
      </c>
      <c r="J31">
        <v>0.83333333333299997</v>
      </c>
      <c r="K31">
        <v>0.90909090909099999</v>
      </c>
      <c r="L31">
        <v>0.84333333333299998</v>
      </c>
      <c r="M31">
        <v>0.56701298701299996</v>
      </c>
      <c r="N31">
        <v>0.66545454545500005</v>
      </c>
      <c r="O31">
        <v>0.93333333333299995</v>
      </c>
      <c r="P31">
        <v>0.75785714285700001</v>
      </c>
      <c r="Q31">
        <v>0.83283775048499997</v>
      </c>
      <c r="R31">
        <f t="shared" si="0"/>
        <v>29.183333333322</v>
      </c>
      <c r="S31">
        <f t="shared" si="1"/>
        <v>1.3170625494906361</v>
      </c>
      <c r="T31">
        <f t="shared" si="2"/>
        <v>4.8166666666779996</v>
      </c>
      <c r="U31">
        <f t="shared" si="3"/>
        <v>28.333333333321999</v>
      </c>
      <c r="V31">
        <f t="shared" si="4"/>
        <v>0</v>
      </c>
      <c r="W31">
        <f t="shared" si="5"/>
        <v>5.666666666678001</v>
      </c>
      <c r="X31">
        <f t="shared" si="6"/>
        <v>19.278441558441997</v>
      </c>
      <c r="Y31">
        <f t="shared" si="7"/>
        <v>3.5813705662018194</v>
      </c>
      <c r="Z31">
        <f t="shared" si="8"/>
        <v>14.721558441558003</v>
      </c>
    </row>
    <row r="32" spans="1:26" x14ac:dyDescent="0.15">
      <c r="A32" t="s">
        <v>42</v>
      </c>
      <c r="B32">
        <v>2</v>
      </c>
      <c r="C32">
        <v>61</v>
      </c>
      <c r="D32">
        <v>291</v>
      </c>
      <c r="E32">
        <v>0.209622</v>
      </c>
      <c r="F32">
        <v>0.95384615384600002</v>
      </c>
      <c r="G32">
        <v>0.79937728937700003</v>
      </c>
      <c r="H32">
        <v>0.86579939668200001</v>
      </c>
      <c r="I32">
        <v>1</v>
      </c>
      <c r="J32">
        <v>0.875</v>
      </c>
      <c r="K32">
        <v>0.93333333333299995</v>
      </c>
      <c r="L32">
        <v>0.80142857142900004</v>
      </c>
      <c r="M32">
        <v>0.674090909091</v>
      </c>
      <c r="N32">
        <v>0.71605937921700002</v>
      </c>
      <c r="O32">
        <v>0.76075036075000002</v>
      </c>
      <c r="P32">
        <v>0.61225441225400001</v>
      </c>
      <c r="Q32">
        <v>0.67577489177500005</v>
      </c>
      <c r="R32">
        <f t="shared" si="0"/>
        <v>48.762014651996999</v>
      </c>
      <c r="S32">
        <f t="shared" si="1"/>
        <v>2.3594523218790684</v>
      </c>
      <c r="T32">
        <f t="shared" si="2"/>
        <v>12.237985348003001</v>
      </c>
      <c r="U32">
        <f t="shared" si="3"/>
        <v>53.375</v>
      </c>
      <c r="V32">
        <f t="shared" si="4"/>
        <v>0</v>
      </c>
      <c r="W32">
        <f t="shared" si="5"/>
        <v>7.625</v>
      </c>
      <c r="X32">
        <f t="shared" si="6"/>
        <v>41.119545454551002</v>
      </c>
      <c r="Y32">
        <f t="shared" si="7"/>
        <v>10.188265273025301</v>
      </c>
      <c r="Z32">
        <f t="shared" si="8"/>
        <v>19.880454545448998</v>
      </c>
    </row>
    <row r="33" spans="1:26" x14ac:dyDescent="0.15">
      <c r="A33" t="s">
        <v>73</v>
      </c>
      <c r="B33">
        <v>2</v>
      </c>
      <c r="C33">
        <v>31</v>
      </c>
      <c r="D33">
        <v>321</v>
      </c>
      <c r="E33">
        <v>9.6573210000000007E-2</v>
      </c>
      <c r="F33">
        <v>1</v>
      </c>
      <c r="G33">
        <v>0.86</v>
      </c>
      <c r="H33">
        <v>0.92026143790799997</v>
      </c>
      <c r="I33">
        <v>0.75</v>
      </c>
      <c r="J33">
        <v>0.5</v>
      </c>
      <c r="K33">
        <v>0.6</v>
      </c>
      <c r="L33">
        <v>1</v>
      </c>
      <c r="M33">
        <v>0.56571428571399995</v>
      </c>
      <c r="N33">
        <v>0.70412587412600003</v>
      </c>
      <c r="O33">
        <v>1</v>
      </c>
      <c r="P33">
        <v>0.69238095238099995</v>
      </c>
      <c r="Q33">
        <v>0.79388167388200004</v>
      </c>
      <c r="R33">
        <f t="shared" si="0"/>
        <v>26.66</v>
      </c>
      <c r="S33">
        <f t="shared" si="1"/>
        <v>0</v>
      </c>
      <c r="T33">
        <f t="shared" si="2"/>
        <v>4.34</v>
      </c>
      <c r="U33">
        <f t="shared" si="3"/>
        <v>15.5</v>
      </c>
      <c r="V33">
        <f t="shared" si="4"/>
        <v>5.1666666666666679</v>
      </c>
      <c r="W33">
        <f t="shared" si="5"/>
        <v>15.5</v>
      </c>
      <c r="X33">
        <f t="shared" si="6"/>
        <v>17.537142857133997</v>
      </c>
      <c r="Y33">
        <f t="shared" si="7"/>
        <v>0</v>
      </c>
      <c r="Z33">
        <f t="shared" si="8"/>
        <v>13.462857142866003</v>
      </c>
    </row>
    <row r="34" spans="1:26" x14ac:dyDescent="0.15">
      <c r="A34" t="s">
        <v>72</v>
      </c>
      <c r="B34">
        <v>1</v>
      </c>
      <c r="C34">
        <v>361</v>
      </c>
      <c r="D34">
        <v>8620</v>
      </c>
      <c r="E34">
        <v>4.1879352000000002E-2</v>
      </c>
      <c r="F34">
        <v>0.89218042493899996</v>
      </c>
      <c r="G34">
        <v>0.67978952978999996</v>
      </c>
      <c r="H34">
        <v>0.76778184431600005</v>
      </c>
      <c r="I34">
        <v>0.78947368421099995</v>
      </c>
      <c r="J34">
        <v>0.56603773584899997</v>
      </c>
      <c r="K34">
        <v>0.65934065934099995</v>
      </c>
      <c r="L34">
        <v>0.87217429357300003</v>
      </c>
      <c r="M34">
        <v>0.44147558619499999</v>
      </c>
      <c r="N34">
        <v>0.57952273136200005</v>
      </c>
      <c r="O34">
        <v>0.82654913028999999</v>
      </c>
      <c r="P34">
        <v>0.526756806982</v>
      </c>
      <c r="Q34">
        <v>0.64027235441999997</v>
      </c>
      <c r="R34">
        <f t="shared" si="0"/>
        <v>245.40402025418999</v>
      </c>
      <c r="S34">
        <f t="shared" si="1"/>
        <v>29.656957765999977</v>
      </c>
      <c r="T34">
        <f t="shared" si="2"/>
        <v>115.59597974581001</v>
      </c>
      <c r="U34">
        <f t="shared" si="3"/>
        <v>204.339622641489</v>
      </c>
      <c r="V34">
        <f t="shared" si="4"/>
        <v>54.490566037575121</v>
      </c>
      <c r="W34">
        <f t="shared" si="5"/>
        <v>156.660377358511</v>
      </c>
      <c r="X34">
        <f t="shared" si="6"/>
        <v>159.37268661639499</v>
      </c>
      <c r="Y34">
        <f t="shared" si="7"/>
        <v>23.357632071971238</v>
      </c>
      <c r="Z34">
        <f t="shared" si="8"/>
        <v>201.62731338360501</v>
      </c>
    </row>
    <row r="35" spans="1:26" x14ac:dyDescent="0.15">
      <c r="A35" t="s">
        <v>5</v>
      </c>
      <c r="B35">
        <v>2</v>
      </c>
      <c r="C35">
        <v>316</v>
      </c>
      <c r="D35">
        <v>45</v>
      </c>
      <c r="E35">
        <v>7.0222220000000002</v>
      </c>
      <c r="F35">
        <v>0.89526068134799996</v>
      </c>
      <c r="G35">
        <v>0.99661016949199999</v>
      </c>
      <c r="H35">
        <v>0.94256971424199998</v>
      </c>
      <c r="I35">
        <v>0.97014925373100003</v>
      </c>
      <c r="J35">
        <v>1</v>
      </c>
      <c r="K35">
        <v>0.98484848484800003</v>
      </c>
      <c r="L35">
        <v>0.91574675324699994</v>
      </c>
      <c r="M35">
        <v>0.94805988313400003</v>
      </c>
      <c r="N35">
        <v>0.93127560824800004</v>
      </c>
      <c r="O35">
        <v>0.90417011930299995</v>
      </c>
      <c r="P35">
        <v>0.980794299092</v>
      </c>
      <c r="Q35">
        <v>0.94009913920099997</v>
      </c>
      <c r="R35">
        <f t="shared" si="0"/>
        <v>314.92881355947202</v>
      </c>
      <c r="S35">
        <f t="shared" si="1"/>
        <v>36.844496852509451</v>
      </c>
      <c r="T35">
        <f t="shared" si="2"/>
        <v>1.0711864405279812</v>
      </c>
      <c r="U35">
        <f t="shared" si="3"/>
        <v>316</v>
      </c>
      <c r="V35">
        <f t="shared" si="4"/>
        <v>9.7230769231921954</v>
      </c>
      <c r="W35">
        <f t="shared" si="5"/>
        <v>0</v>
      </c>
      <c r="X35">
        <f t="shared" si="6"/>
        <v>299.58692307034403</v>
      </c>
      <c r="Y35">
        <f t="shared" si="7"/>
        <v>27.563483969688264</v>
      </c>
      <c r="Z35">
        <f t="shared" si="8"/>
        <v>16.413076929655972</v>
      </c>
    </row>
    <row r="36" spans="1:26" x14ac:dyDescent="0.15">
      <c r="A36" t="s">
        <v>14</v>
      </c>
      <c r="B36">
        <v>3</v>
      </c>
      <c r="C36">
        <v>105</v>
      </c>
      <c r="D36">
        <v>211</v>
      </c>
      <c r="E36">
        <v>0.49763033000000001</v>
      </c>
      <c r="F36">
        <v>0.96232436294400003</v>
      </c>
      <c r="G36">
        <v>0.842313826524</v>
      </c>
      <c r="H36">
        <v>0.895981345594</v>
      </c>
      <c r="I36">
        <v>0.83333333333299997</v>
      </c>
      <c r="J36">
        <v>0.68181818181800002</v>
      </c>
      <c r="K36">
        <v>0.75</v>
      </c>
      <c r="L36">
        <v>0.90534161490700005</v>
      </c>
      <c r="M36">
        <v>0.72646393762200001</v>
      </c>
      <c r="N36">
        <v>0.80060606060600004</v>
      </c>
      <c r="O36">
        <v>0.86233992094900003</v>
      </c>
      <c r="P36">
        <v>0.85302888832299995</v>
      </c>
      <c r="Q36">
        <v>0.85630619380600004</v>
      </c>
      <c r="R36">
        <f t="shared" si="0"/>
        <v>88.44295178502</v>
      </c>
      <c r="S36">
        <f t="shared" si="1"/>
        <v>3.4626002208026989</v>
      </c>
      <c r="T36">
        <f t="shared" si="2"/>
        <v>16.55704821498</v>
      </c>
      <c r="U36">
        <f t="shared" si="3"/>
        <v>71.590909090890008</v>
      </c>
      <c r="V36">
        <f t="shared" si="4"/>
        <v>14.318181818212366</v>
      </c>
      <c r="W36">
        <f t="shared" si="5"/>
        <v>33.409090909109992</v>
      </c>
      <c r="X36">
        <f t="shared" si="6"/>
        <v>76.278713450310008</v>
      </c>
      <c r="Y36">
        <f t="shared" si="7"/>
        <v>7.9753539584278883</v>
      </c>
      <c r="Z36">
        <f t="shared" si="8"/>
        <v>28.721286549689992</v>
      </c>
    </row>
    <row r="37" spans="1:26" x14ac:dyDescent="0.15">
      <c r="A37" t="s">
        <v>61</v>
      </c>
      <c r="B37">
        <v>3</v>
      </c>
      <c r="C37">
        <v>83</v>
      </c>
      <c r="D37">
        <v>233</v>
      </c>
      <c r="E37">
        <v>0.35622316999999998</v>
      </c>
      <c r="F37">
        <v>0.89777777777800005</v>
      </c>
      <c r="G37">
        <v>0.65895424836600003</v>
      </c>
      <c r="H37">
        <v>0.74207457674699995</v>
      </c>
      <c r="I37">
        <v>0.875</v>
      </c>
      <c r="J37">
        <v>0.46666666666700002</v>
      </c>
      <c r="K37">
        <v>0.60869565217400001</v>
      </c>
      <c r="L37">
        <v>0.72285714285699998</v>
      </c>
      <c r="M37">
        <v>0.37868347338899999</v>
      </c>
      <c r="N37">
        <v>0.490252587992</v>
      </c>
      <c r="O37">
        <v>0.73641025641000002</v>
      </c>
      <c r="P37">
        <v>0.54643274853799995</v>
      </c>
      <c r="Q37">
        <v>0.61264195552</v>
      </c>
      <c r="R37">
        <f t="shared" si="0"/>
        <v>54.693202614378002</v>
      </c>
      <c r="S37">
        <f t="shared" si="1"/>
        <v>6.2274438620180561</v>
      </c>
      <c r="T37">
        <f t="shared" si="2"/>
        <v>28.306797385621998</v>
      </c>
      <c r="U37">
        <f t="shared" si="3"/>
        <v>38.733333333361003</v>
      </c>
      <c r="V37">
        <f t="shared" si="4"/>
        <v>5.5333333333372892</v>
      </c>
      <c r="W37">
        <f t="shared" si="5"/>
        <v>44.266666666638997</v>
      </c>
      <c r="X37">
        <f t="shared" si="6"/>
        <v>31.430728291287</v>
      </c>
      <c r="Y37">
        <f t="shared" si="7"/>
        <v>12.050516380462501</v>
      </c>
      <c r="Z37">
        <f t="shared" si="8"/>
        <v>51.569271708713003</v>
      </c>
    </row>
    <row r="38" spans="1:26" x14ac:dyDescent="0.15">
      <c r="A38" t="s">
        <v>52</v>
      </c>
      <c r="B38">
        <v>1</v>
      </c>
      <c r="C38">
        <v>1016</v>
      </c>
      <c r="D38">
        <v>7965</v>
      </c>
      <c r="E38">
        <v>0.12755807</v>
      </c>
      <c r="F38">
        <v>0.91655157323400005</v>
      </c>
      <c r="G38">
        <v>0.83088572222699997</v>
      </c>
      <c r="H38">
        <v>0.87151000696500003</v>
      </c>
      <c r="I38">
        <v>0.87654320987699996</v>
      </c>
      <c r="J38">
        <v>0.69607843137299996</v>
      </c>
      <c r="K38">
        <v>0.775956284153</v>
      </c>
      <c r="L38">
        <v>0.86032009503100004</v>
      </c>
      <c r="M38">
        <v>0.65835088834599997</v>
      </c>
      <c r="N38">
        <v>0.74508488968599995</v>
      </c>
      <c r="O38">
        <v>0.824771306659</v>
      </c>
      <c r="P38">
        <v>0.73950735026500003</v>
      </c>
      <c r="Q38">
        <v>0.778612401289</v>
      </c>
      <c r="R38">
        <f t="shared" si="0"/>
        <v>844.17989378263201</v>
      </c>
      <c r="S38">
        <f t="shared" si="1"/>
        <v>76.859269135381737</v>
      </c>
      <c r="T38">
        <f t="shared" si="2"/>
        <v>171.82010621736799</v>
      </c>
      <c r="U38">
        <f t="shared" si="3"/>
        <v>707.21568627496799</v>
      </c>
      <c r="V38">
        <f t="shared" si="4"/>
        <v>99.607843136898964</v>
      </c>
      <c r="W38">
        <f t="shared" si="5"/>
        <v>308.78431372503201</v>
      </c>
      <c r="X38">
        <f t="shared" si="6"/>
        <v>668.88450255953592</v>
      </c>
      <c r="Y38">
        <f t="shared" si="7"/>
        <v>108.59879281255917</v>
      </c>
      <c r="Z38">
        <f t="shared" si="8"/>
        <v>347.11549744046408</v>
      </c>
    </row>
    <row r="39" spans="1:26" x14ac:dyDescent="0.15">
      <c r="A39" t="s">
        <v>70</v>
      </c>
      <c r="B39">
        <v>2</v>
      </c>
      <c r="C39">
        <v>54</v>
      </c>
      <c r="D39">
        <v>962</v>
      </c>
      <c r="E39">
        <v>5.6133058E-2</v>
      </c>
      <c r="F39">
        <v>1</v>
      </c>
      <c r="G39">
        <v>0.73169191919200005</v>
      </c>
      <c r="H39">
        <v>0.83907224958899995</v>
      </c>
      <c r="I39">
        <v>1</v>
      </c>
      <c r="J39">
        <v>0.66666666666700003</v>
      </c>
      <c r="K39">
        <v>0.8</v>
      </c>
      <c r="L39">
        <v>0.88</v>
      </c>
      <c r="M39">
        <v>0.47441176470599999</v>
      </c>
      <c r="N39">
        <v>0.60252747252700001</v>
      </c>
      <c r="O39">
        <v>0.91666666666700003</v>
      </c>
      <c r="P39">
        <v>0.56661005660999997</v>
      </c>
      <c r="Q39">
        <v>0.67778554778599998</v>
      </c>
      <c r="R39">
        <f t="shared" si="0"/>
        <v>39.511363636368003</v>
      </c>
      <c r="S39">
        <f t="shared" si="1"/>
        <v>0</v>
      </c>
      <c r="T39">
        <f t="shared" si="2"/>
        <v>14.488636363631997</v>
      </c>
      <c r="U39">
        <f t="shared" si="3"/>
        <v>36.000000000018005</v>
      </c>
      <c r="V39">
        <f t="shared" si="4"/>
        <v>0</v>
      </c>
      <c r="W39">
        <f t="shared" si="5"/>
        <v>17.999999999981995</v>
      </c>
      <c r="X39">
        <f t="shared" si="6"/>
        <v>25.618235294123998</v>
      </c>
      <c r="Y39">
        <f t="shared" si="7"/>
        <v>3.4933957219259995</v>
      </c>
      <c r="Z39">
        <f t="shared" si="8"/>
        <v>28.381764705876002</v>
      </c>
    </row>
    <row r="40" spans="1:26" x14ac:dyDescent="0.15">
      <c r="A40" t="s">
        <v>8</v>
      </c>
      <c r="B40">
        <v>2</v>
      </c>
      <c r="C40">
        <v>168</v>
      </c>
      <c r="D40">
        <v>848</v>
      </c>
      <c r="E40">
        <v>0.19811319999999999</v>
      </c>
      <c r="F40">
        <v>1</v>
      </c>
      <c r="G40">
        <v>0.83428571428599996</v>
      </c>
      <c r="H40">
        <v>0.90936208309900002</v>
      </c>
      <c r="I40">
        <v>0.944444444444</v>
      </c>
      <c r="J40">
        <v>0.58620689655199998</v>
      </c>
      <c r="K40">
        <v>0.72340425531899999</v>
      </c>
      <c r="L40">
        <v>0.97280701754400001</v>
      </c>
      <c r="M40">
        <v>0.71890758336899996</v>
      </c>
      <c r="N40">
        <v>0.82553644850499996</v>
      </c>
      <c r="O40">
        <v>0.95349002848999997</v>
      </c>
      <c r="P40">
        <v>0.77461725550399996</v>
      </c>
      <c r="Q40">
        <v>0.85410809240300001</v>
      </c>
      <c r="R40">
        <f t="shared" si="0"/>
        <v>140.160000000048</v>
      </c>
      <c r="S40">
        <f t="shared" si="1"/>
        <v>0</v>
      </c>
      <c r="T40">
        <f t="shared" si="2"/>
        <v>27.839999999951999</v>
      </c>
      <c r="U40">
        <f t="shared" si="3"/>
        <v>98.482758620735993</v>
      </c>
      <c r="V40">
        <f t="shared" si="4"/>
        <v>5.7931034483276562</v>
      </c>
      <c r="W40">
        <f t="shared" si="5"/>
        <v>69.517241379264007</v>
      </c>
      <c r="X40">
        <f t="shared" si="6"/>
        <v>120.77647400599199</v>
      </c>
      <c r="Y40">
        <f t="shared" si="7"/>
        <v>3.376078173278529</v>
      </c>
      <c r="Z40">
        <f t="shared" si="8"/>
        <v>47.223525994008014</v>
      </c>
    </row>
    <row r="41" spans="1:26" x14ac:dyDescent="0.15">
      <c r="A41" t="s">
        <v>58</v>
      </c>
      <c r="B41">
        <v>2</v>
      </c>
      <c r="C41">
        <v>123</v>
      </c>
      <c r="D41">
        <v>893</v>
      </c>
      <c r="E41">
        <v>0.13773795999999999</v>
      </c>
      <c r="F41">
        <v>1</v>
      </c>
      <c r="G41">
        <v>0.95024630541900001</v>
      </c>
      <c r="H41">
        <v>0.97343136110799999</v>
      </c>
      <c r="I41">
        <v>1</v>
      </c>
      <c r="J41">
        <v>0.77777777777799995</v>
      </c>
      <c r="K41">
        <v>0.875</v>
      </c>
      <c r="L41">
        <v>0.96477803203699997</v>
      </c>
      <c r="M41">
        <v>0.86807575757599997</v>
      </c>
      <c r="N41">
        <v>0.91032801951800002</v>
      </c>
      <c r="O41">
        <v>0.954085470085</v>
      </c>
      <c r="P41">
        <v>0.89302109181099998</v>
      </c>
      <c r="Q41">
        <v>0.92003467825499996</v>
      </c>
      <c r="R41">
        <f t="shared" si="0"/>
        <v>116.880295566537</v>
      </c>
      <c r="S41">
        <f t="shared" si="1"/>
        <v>0</v>
      </c>
      <c r="T41">
        <f t="shared" si="2"/>
        <v>6.1197044334629993</v>
      </c>
      <c r="U41">
        <f t="shared" si="3"/>
        <v>95.666666666693999</v>
      </c>
      <c r="V41">
        <f t="shared" si="4"/>
        <v>0</v>
      </c>
      <c r="W41">
        <f t="shared" si="5"/>
        <v>27.333333333306001</v>
      </c>
      <c r="X41">
        <f t="shared" si="6"/>
        <v>106.773318181848</v>
      </c>
      <c r="Y41">
        <f t="shared" si="7"/>
        <v>3.8980638731625135</v>
      </c>
      <c r="Z41">
        <f t="shared" si="8"/>
        <v>16.226681818152002</v>
      </c>
    </row>
    <row r="42" spans="1:26" x14ac:dyDescent="0.15">
      <c r="A42" t="s">
        <v>37</v>
      </c>
      <c r="B42">
        <v>2</v>
      </c>
      <c r="C42">
        <v>331</v>
      </c>
      <c r="D42">
        <v>685</v>
      </c>
      <c r="E42">
        <v>0.48321166999999998</v>
      </c>
      <c r="F42">
        <v>1</v>
      </c>
      <c r="G42">
        <v>0.92579694753099995</v>
      </c>
      <c r="H42">
        <v>0.96075131412199999</v>
      </c>
      <c r="I42">
        <v>0.95714285714299996</v>
      </c>
      <c r="J42">
        <v>0.91780821917800004</v>
      </c>
      <c r="K42">
        <v>0.93706293706300003</v>
      </c>
      <c r="L42">
        <v>0.92481980955999998</v>
      </c>
      <c r="M42">
        <v>0.83892992253599996</v>
      </c>
      <c r="N42">
        <v>0.879244836483</v>
      </c>
      <c r="O42">
        <v>0.86344244185800001</v>
      </c>
      <c r="P42">
        <v>0.87801786577800001</v>
      </c>
      <c r="Q42">
        <v>0.87027225878100001</v>
      </c>
      <c r="R42">
        <f t="shared" si="0"/>
        <v>306.43878963276097</v>
      </c>
      <c r="S42">
        <f t="shared" si="1"/>
        <v>0</v>
      </c>
      <c r="T42">
        <f t="shared" si="2"/>
        <v>24.561210367239028</v>
      </c>
      <c r="U42">
        <f t="shared" si="3"/>
        <v>303.79452054791801</v>
      </c>
      <c r="V42">
        <f t="shared" si="4"/>
        <v>13.602739725978836</v>
      </c>
      <c r="W42">
        <f t="shared" si="5"/>
        <v>27.205479452081988</v>
      </c>
      <c r="X42">
        <f t="shared" si="6"/>
        <v>277.68580435941601</v>
      </c>
      <c r="Y42">
        <f t="shared" si="7"/>
        <v>22.573555884532652</v>
      </c>
      <c r="Z42">
        <f t="shared" si="8"/>
        <v>53.314195640583989</v>
      </c>
    </row>
    <row r="43" spans="1:26" x14ac:dyDescent="0.15">
      <c r="A43" t="s">
        <v>12</v>
      </c>
      <c r="B43">
        <v>2</v>
      </c>
      <c r="C43">
        <v>106</v>
      </c>
      <c r="D43">
        <v>910</v>
      </c>
      <c r="E43">
        <v>0.11648351999999999</v>
      </c>
      <c r="F43">
        <v>0.99310344827599994</v>
      </c>
      <c r="G43">
        <v>0.778043351336</v>
      </c>
      <c r="H43">
        <v>0.86593251761199996</v>
      </c>
      <c r="I43">
        <v>1</v>
      </c>
      <c r="J43">
        <v>0.45454545454500001</v>
      </c>
      <c r="K43">
        <v>0.625</v>
      </c>
      <c r="L43">
        <v>1</v>
      </c>
      <c r="M43">
        <v>0.62514132553599999</v>
      </c>
      <c r="N43">
        <v>0.76535476133699998</v>
      </c>
      <c r="O43">
        <v>0.97222222222200005</v>
      </c>
      <c r="P43">
        <v>0.68747297536800001</v>
      </c>
      <c r="Q43">
        <v>0.79745717234299995</v>
      </c>
      <c r="R43">
        <f t="shared" si="0"/>
        <v>82.472595241616006</v>
      </c>
      <c r="S43">
        <f t="shared" si="1"/>
        <v>0.57272635583302645</v>
      </c>
      <c r="T43">
        <f t="shared" si="2"/>
        <v>23.527404758383994</v>
      </c>
      <c r="U43">
        <f t="shared" si="3"/>
        <v>48.181818181769998</v>
      </c>
      <c r="V43">
        <f t="shared" si="4"/>
        <v>0</v>
      </c>
      <c r="W43">
        <f t="shared" si="5"/>
        <v>57.818181818230002</v>
      </c>
      <c r="X43">
        <f t="shared" si="6"/>
        <v>66.264980506816002</v>
      </c>
      <c r="Y43">
        <f t="shared" si="7"/>
        <v>0</v>
      </c>
      <c r="Z43">
        <f t="shared" si="8"/>
        <v>39.735019493183998</v>
      </c>
    </row>
    <row r="44" spans="1:26" x14ac:dyDescent="0.15">
      <c r="A44" t="s">
        <v>74</v>
      </c>
      <c r="B44">
        <v>2</v>
      </c>
      <c r="C44">
        <v>190</v>
      </c>
      <c r="D44">
        <v>826</v>
      </c>
      <c r="E44">
        <v>0.23002422</v>
      </c>
      <c r="F44">
        <v>0.99473684210500002</v>
      </c>
      <c r="G44">
        <v>0.90237063539399998</v>
      </c>
      <c r="H44">
        <v>0.94544954418399996</v>
      </c>
      <c r="I44">
        <v>0.92592592592599998</v>
      </c>
      <c r="J44">
        <v>0.694444444444</v>
      </c>
      <c r="K44">
        <v>0.793650793651</v>
      </c>
      <c r="L44">
        <v>0.94514577631800001</v>
      </c>
      <c r="M44">
        <v>0.716706330635</v>
      </c>
      <c r="N44">
        <v>0.81388669293899996</v>
      </c>
      <c r="O44">
        <v>0.91535087719300001</v>
      </c>
      <c r="P44">
        <v>0.79997549019600001</v>
      </c>
      <c r="Q44">
        <v>0.85276079621300005</v>
      </c>
      <c r="R44">
        <f t="shared" si="0"/>
        <v>171.45042072486001</v>
      </c>
      <c r="S44">
        <f t="shared" si="1"/>
        <v>0.90714508324592202</v>
      </c>
      <c r="T44">
        <f t="shared" si="2"/>
        <v>18.54957927513999</v>
      </c>
      <c r="U44">
        <f t="shared" si="3"/>
        <v>131.94444444435999</v>
      </c>
      <c r="V44">
        <f t="shared" si="4"/>
        <v>10.55555555553741</v>
      </c>
      <c r="W44">
        <f t="shared" si="5"/>
        <v>58.055555555640012</v>
      </c>
      <c r="X44">
        <f t="shared" si="6"/>
        <v>136.17420282065001</v>
      </c>
      <c r="Y44">
        <f t="shared" si="7"/>
        <v>7.9032572206392899</v>
      </c>
      <c r="Z44">
        <f t="shared" si="8"/>
        <v>53.825797179349991</v>
      </c>
    </row>
    <row r="45" spans="1:26" x14ac:dyDescent="0.15">
      <c r="A45" t="s">
        <v>27</v>
      </c>
      <c r="B45">
        <v>3</v>
      </c>
      <c r="C45">
        <v>33</v>
      </c>
      <c r="D45">
        <v>157</v>
      </c>
      <c r="E45">
        <v>0.21019109</v>
      </c>
      <c r="F45">
        <v>1</v>
      </c>
      <c r="G45">
        <v>0.88777777777800004</v>
      </c>
      <c r="H45">
        <v>0.93744164332400004</v>
      </c>
      <c r="I45">
        <v>0.71428571428599996</v>
      </c>
      <c r="J45">
        <v>0.71428571428599996</v>
      </c>
      <c r="K45">
        <v>0.71428571428599996</v>
      </c>
      <c r="L45">
        <v>0.91</v>
      </c>
      <c r="M45">
        <v>0.53</v>
      </c>
      <c r="N45">
        <v>0.65402930402899995</v>
      </c>
      <c r="O45">
        <v>0.91666666666700003</v>
      </c>
      <c r="P45">
        <v>0.58214285714299996</v>
      </c>
      <c r="Q45">
        <v>0.693564213564</v>
      </c>
      <c r="R45">
        <f t="shared" si="0"/>
        <v>29.296666666674</v>
      </c>
      <c r="S45">
        <f t="shared" si="1"/>
        <v>0</v>
      </c>
      <c r="T45">
        <f t="shared" si="2"/>
        <v>3.7033333333260003</v>
      </c>
      <c r="U45">
        <f t="shared" si="3"/>
        <v>23.571428571437998</v>
      </c>
      <c r="V45">
        <f t="shared" si="4"/>
        <v>9.4285714285620017</v>
      </c>
      <c r="W45">
        <f t="shared" si="5"/>
        <v>9.4285714285620017</v>
      </c>
      <c r="X45">
        <f t="shared" si="6"/>
        <v>17.490000000000002</v>
      </c>
      <c r="Y45">
        <f t="shared" si="7"/>
        <v>1.7297802197802206</v>
      </c>
      <c r="Z45">
        <f t="shared" si="8"/>
        <v>15.509999999999998</v>
      </c>
    </row>
    <row r="46" spans="1:26" x14ac:dyDescent="0.15">
      <c r="A46" t="s">
        <v>22</v>
      </c>
      <c r="B46">
        <v>1</v>
      </c>
      <c r="C46">
        <v>1119</v>
      </c>
      <c r="D46">
        <v>7862</v>
      </c>
      <c r="E46">
        <v>0.14233019999999999</v>
      </c>
      <c r="F46">
        <v>0.92033660388299998</v>
      </c>
      <c r="G46">
        <v>0.70569151089299997</v>
      </c>
      <c r="H46">
        <v>0.79814779817000003</v>
      </c>
      <c r="I46">
        <v>0.86</v>
      </c>
      <c r="J46">
        <v>0.57589285714299998</v>
      </c>
      <c r="K46">
        <v>0.68983957219299996</v>
      </c>
      <c r="L46">
        <v>0.88238450735899998</v>
      </c>
      <c r="M46">
        <v>0.50364602569899997</v>
      </c>
      <c r="N46">
        <v>0.64079154808700001</v>
      </c>
      <c r="O46">
        <v>0.83498618621999998</v>
      </c>
      <c r="P46">
        <v>0.58093819080800002</v>
      </c>
      <c r="Q46">
        <v>0.68341951535300005</v>
      </c>
      <c r="R46">
        <f t="shared" si="0"/>
        <v>789.66880068926696</v>
      </c>
      <c r="S46">
        <f t="shared" si="1"/>
        <v>68.352924576867849</v>
      </c>
      <c r="T46">
        <f t="shared" si="2"/>
        <v>329.33119931073304</v>
      </c>
      <c r="U46">
        <f t="shared" si="3"/>
        <v>644.42410714301695</v>
      </c>
      <c r="V46">
        <f t="shared" si="4"/>
        <v>104.90625000002603</v>
      </c>
      <c r="W46">
        <f t="shared" si="5"/>
        <v>474.57589285698305</v>
      </c>
      <c r="X46">
        <f t="shared" si="6"/>
        <v>563.579902757181</v>
      </c>
      <c r="Y46">
        <f t="shared" si="7"/>
        <v>75.121137500189889</v>
      </c>
      <c r="Z46">
        <f t="shared" si="8"/>
        <v>555.420097242819</v>
      </c>
    </row>
    <row r="47" spans="1:26" x14ac:dyDescent="0.15">
      <c r="A47" t="s">
        <v>24</v>
      </c>
      <c r="B47">
        <v>2</v>
      </c>
      <c r="C47">
        <v>89</v>
      </c>
      <c r="D47">
        <v>1030</v>
      </c>
      <c r="E47">
        <v>8.6407765999999997E-2</v>
      </c>
      <c r="F47">
        <v>0.92801701222800004</v>
      </c>
      <c r="G47">
        <v>0.82608319217000004</v>
      </c>
      <c r="H47">
        <v>0.87300979722000005</v>
      </c>
      <c r="I47">
        <v>0.92307692307699996</v>
      </c>
      <c r="J47">
        <v>0.75</v>
      </c>
      <c r="K47">
        <v>0.82758620689700002</v>
      </c>
      <c r="L47">
        <v>0.94285714285699995</v>
      </c>
      <c r="M47">
        <v>0.567130325815</v>
      </c>
      <c r="N47">
        <v>0.70291914981600001</v>
      </c>
      <c r="O47">
        <v>0.87571428571400001</v>
      </c>
      <c r="P47">
        <v>0.63724253816400001</v>
      </c>
      <c r="Q47">
        <v>0.73673881673899999</v>
      </c>
      <c r="R47">
        <f t="shared" si="0"/>
        <v>73.52140410313001</v>
      </c>
      <c r="S47">
        <f t="shared" si="1"/>
        <v>5.7027945207922954</v>
      </c>
      <c r="T47">
        <f t="shared" si="2"/>
        <v>15.47859589686999</v>
      </c>
      <c r="U47">
        <f t="shared" si="3"/>
        <v>66.75</v>
      </c>
      <c r="V47">
        <f t="shared" si="4"/>
        <v>5.5624999999939746</v>
      </c>
      <c r="W47">
        <f t="shared" si="5"/>
        <v>22.25</v>
      </c>
      <c r="X47">
        <f t="shared" si="6"/>
        <v>50.474598997534997</v>
      </c>
      <c r="Y47">
        <f t="shared" si="7"/>
        <v>3.0590666059193268</v>
      </c>
      <c r="Z47">
        <f t="shared" si="8"/>
        <v>38.525401002465003</v>
      </c>
    </row>
    <row r="48" spans="1:26" x14ac:dyDescent="0.15">
      <c r="A48" t="s">
        <v>53</v>
      </c>
      <c r="B48">
        <v>3</v>
      </c>
      <c r="C48">
        <v>46</v>
      </c>
      <c r="D48">
        <v>43</v>
      </c>
      <c r="E48">
        <v>1.0697675</v>
      </c>
      <c r="F48">
        <v>0.924230769231</v>
      </c>
      <c r="G48">
        <v>0.95681818181800005</v>
      </c>
      <c r="H48">
        <v>0.93828320801999998</v>
      </c>
      <c r="I48">
        <v>1</v>
      </c>
      <c r="J48">
        <v>0.6</v>
      </c>
      <c r="K48">
        <v>0.75</v>
      </c>
      <c r="L48">
        <v>1</v>
      </c>
      <c r="M48">
        <v>0.58507936507900005</v>
      </c>
      <c r="N48">
        <v>0.72881921999599997</v>
      </c>
      <c r="O48">
        <v>0.91309523809500004</v>
      </c>
      <c r="P48">
        <v>0.80587301587299998</v>
      </c>
      <c r="Q48">
        <v>0.853314659197</v>
      </c>
      <c r="R48">
        <f t="shared" si="0"/>
        <v>44.013636363628002</v>
      </c>
      <c r="S48">
        <f t="shared" si="1"/>
        <v>3.6082756402855338</v>
      </c>
      <c r="T48">
        <f t="shared" si="2"/>
        <v>1.9863636363719976</v>
      </c>
      <c r="U48">
        <f t="shared" si="3"/>
        <v>27.599999999999998</v>
      </c>
      <c r="V48">
        <f t="shared" si="4"/>
        <v>0</v>
      </c>
      <c r="W48">
        <f t="shared" si="5"/>
        <v>18.400000000000002</v>
      </c>
      <c r="X48">
        <f t="shared" si="6"/>
        <v>26.913650793634002</v>
      </c>
      <c r="Y48">
        <f t="shared" si="7"/>
        <v>0</v>
      </c>
      <c r="Z48">
        <f t="shared" si="8"/>
        <v>19.086349206365998</v>
      </c>
    </row>
    <row r="49" spans="1:26" x14ac:dyDescent="0.15">
      <c r="A49" t="s">
        <v>38</v>
      </c>
      <c r="B49">
        <v>3</v>
      </c>
      <c r="C49">
        <v>41</v>
      </c>
      <c r="D49">
        <v>48</v>
      </c>
      <c r="E49">
        <v>0.85416669999999995</v>
      </c>
      <c r="F49">
        <v>1</v>
      </c>
      <c r="G49">
        <v>0.96</v>
      </c>
      <c r="H49">
        <v>0.97777777777800001</v>
      </c>
      <c r="I49">
        <v>0.6</v>
      </c>
      <c r="J49">
        <v>0.5</v>
      </c>
      <c r="K49">
        <v>0.54545454545500005</v>
      </c>
      <c r="L49">
        <v>0.863311688312</v>
      </c>
      <c r="M49">
        <v>0.80452380952400004</v>
      </c>
      <c r="N49">
        <v>0.81809637730700002</v>
      </c>
      <c r="O49">
        <v>0.781818181818</v>
      </c>
      <c r="P49">
        <v>0.97499999999999998</v>
      </c>
      <c r="Q49">
        <v>0.86221435942799995</v>
      </c>
      <c r="R49">
        <f t="shared" si="0"/>
        <v>39.36</v>
      </c>
      <c r="S49">
        <f t="shared" si="1"/>
        <v>0</v>
      </c>
      <c r="T49">
        <f t="shared" si="2"/>
        <v>1.6400000000000006</v>
      </c>
      <c r="U49">
        <f t="shared" si="3"/>
        <v>20.5</v>
      </c>
      <c r="V49">
        <f t="shared" si="4"/>
        <v>13.666666666666671</v>
      </c>
      <c r="W49">
        <f t="shared" si="5"/>
        <v>20.5</v>
      </c>
      <c r="X49">
        <f t="shared" si="6"/>
        <v>32.985476190484</v>
      </c>
      <c r="Y49">
        <f t="shared" si="7"/>
        <v>5.2225970199913831</v>
      </c>
      <c r="Z49">
        <f t="shared" si="8"/>
        <v>8.0145238095159996</v>
      </c>
    </row>
    <row r="50" spans="1:26" x14ac:dyDescent="0.15">
      <c r="A50" t="s">
        <v>31</v>
      </c>
      <c r="B50">
        <v>2</v>
      </c>
      <c r="C50">
        <v>127</v>
      </c>
      <c r="D50">
        <v>992</v>
      </c>
      <c r="E50">
        <v>0.12802419000000001</v>
      </c>
      <c r="F50">
        <v>0.98888888888899995</v>
      </c>
      <c r="G50">
        <v>0.77403715724599997</v>
      </c>
      <c r="H50">
        <v>0.86642316493600002</v>
      </c>
      <c r="I50">
        <v>1</v>
      </c>
      <c r="J50">
        <v>0.59090909090900001</v>
      </c>
      <c r="K50">
        <v>0.742857142857</v>
      </c>
      <c r="L50">
        <v>0.90813492063500001</v>
      </c>
      <c r="M50">
        <v>0.59153179831400005</v>
      </c>
      <c r="N50">
        <v>0.71577629525399999</v>
      </c>
      <c r="O50">
        <v>0.92950702548200004</v>
      </c>
      <c r="P50">
        <v>0.62982640547900004</v>
      </c>
      <c r="Q50">
        <v>0.74984613174600001</v>
      </c>
      <c r="R50">
        <f t="shared" si="0"/>
        <v>98.302718970241997</v>
      </c>
      <c r="S50">
        <f t="shared" si="1"/>
        <v>1.1045249322387463</v>
      </c>
      <c r="T50">
        <f t="shared" si="2"/>
        <v>28.697281029758003</v>
      </c>
      <c r="U50">
        <f t="shared" si="3"/>
        <v>75.045454545443008</v>
      </c>
      <c r="V50">
        <f t="shared" si="4"/>
        <v>0</v>
      </c>
      <c r="W50">
        <f t="shared" si="5"/>
        <v>51.954545454556992</v>
      </c>
      <c r="X50">
        <f t="shared" si="6"/>
        <v>75.124538385878012</v>
      </c>
      <c r="Y50">
        <f t="shared" si="7"/>
        <v>7.5994453293922675</v>
      </c>
      <c r="Z50">
        <f t="shared" si="8"/>
        <v>51.875461614121988</v>
      </c>
    </row>
    <row r="51" spans="1:26" x14ac:dyDescent="0.15">
      <c r="A51" t="s">
        <v>66</v>
      </c>
      <c r="B51">
        <v>3</v>
      </c>
      <c r="C51">
        <v>60</v>
      </c>
      <c r="D51">
        <v>67</v>
      </c>
      <c r="E51">
        <v>0.89552240000000005</v>
      </c>
      <c r="F51">
        <v>0.94239316239299997</v>
      </c>
      <c r="G51">
        <v>0.84909090909100005</v>
      </c>
      <c r="H51">
        <v>0.89068003341699997</v>
      </c>
      <c r="I51">
        <v>0.69230769230800004</v>
      </c>
      <c r="J51">
        <v>0.81818181818199998</v>
      </c>
      <c r="K51">
        <v>0.75</v>
      </c>
      <c r="L51">
        <v>0.68271034520999996</v>
      </c>
      <c r="M51">
        <v>0.73362193362200001</v>
      </c>
      <c r="N51">
        <v>0.685890499195</v>
      </c>
      <c r="O51">
        <v>0.65670794633600005</v>
      </c>
      <c r="P51">
        <v>0.86677045177000001</v>
      </c>
      <c r="Q51">
        <v>0.73430419580399997</v>
      </c>
      <c r="R51">
        <f t="shared" si="0"/>
        <v>50.945454545460002</v>
      </c>
      <c r="S51">
        <f t="shared" si="1"/>
        <v>3.1142060913969516</v>
      </c>
      <c r="T51">
        <f t="shared" si="2"/>
        <v>9.0545454545399977</v>
      </c>
      <c r="U51">
        <f t="shared" si="3"/>
        <v>49.09090909092</v>
      </c>
      <c r="V51">
        <f t="shared" si="4"/>
        <v>21.818181818155146</v>
      </c>
      <c r="W51">
        <f t="shared" si="5"/>
        <v>10.90909090908</v>
      </c>
      <c r="X51">
        <f t="shared" si="6"/>
        <v>44.017316017319999</v>
      </c>
      <c r="Y51">
        <f t="shared" si="7"/>
        <v>20.457049028049838</v>
      </c>
      <c r="Z51">
        <f t="shared" si="8"/>
        <v>15.982683982680001</v>
      </c>
    </row>
    <row r="52" spans="1:26" x14ac:dyDescent="0.15">
      <c r="A52" t="s">
        <v>30</v>
      </c>
      <c r="B52">
        <v>2</v>
      </c>
      <c r="C52">
        <v>672</v>
      </c>
      <c r="D52">
        <v>447</v>
      </c>
      <c r="E52">
        <v>1.5033557</v>
      </c>
      <c r="F52">
        <v>0.96113223165999995</v>
      </c>
      <c r="G52">
        <v>0.95231589889199997</v>
      </c>
      <c r="H52">
        <v>0.95648898325999998</v>
      </c>
      <c r="I52">
        <v>0.92567567567599995</v>
      </c>
      <c r="J52">
        <v>0.95804195804199999</v>
      </c>
      <c r="K52">
        <v>0.94158075601400004</v>
      </c>
      <c r="L52">
        <v>0.83247655452199998</v>
      </c>
      <c r="M52">
        <v>0.90649699054400001</v>
      </c>
      <c r="N52">
        <v>0.86717000773800001</v>
      </c>
      <c r="O52">
        <v>0.77294242220099996</v>
      </c>
      <c r="P52">
        <v>0.95113873388900005</v>
      </c>
      <c r="Q52">
        <v>0.852430913751</v>
      </c>
      <c r="R52">
        <f t="shared" si="0"/>
        <v>639.95628405542402</v>
      </c>
      <c r="S52">
        <f t="shared" si="1"/>
        <v>25.879553069855319</v>
      </c>
      <c r="T52">
        <f t="shared" si="2"/>
        <v>32.043715944575979</v>
      </c>
      <c r="U52">
        <f t="shared" si="3"/>
        <v>643.80419580422404</v>
      </c>
      <c r="V52">
        <f t="shared" si="4"/>
        <v>51.692307692066265</v>
      </c>
      <c r="W52">
        <f t="shared" si="5"/>
        <v>28.195804195775963</v>
      </c>
      <c r="X52">
        <f t="shared" si="6"/>
        <v>609.16597764556798</v>
      </c>
      <c r="Y52">
        <f t="shared" si="7"/>
        <v>122.58553455809431</v>
      </c>
      <c r="Z52">
        <f t="shared" si="8"/>
        <v>62.834022354432022</v>
      </c>
    </row>
    <row r="53" spans="1:26" x14ac:dyDescent="0.15">
      <c r="A53" t="s">
        <v>43</v>
      </c>
      <c r="B53">
        <v>3</v>
      </c>
      <c r="C53">
        <v>150</v>
      </c>
      <c r="D53">
        <v>522</v>
      </c>
      <c r="E53">
        <v>0.28735632</v>
      </c>
      <c r="F53">
        <v>0.95718671306900005</v>
      </c>
      <c r="G53">
        <v>0.79930369776599997</v>
      </c>
      <c r="H53">
        <v>0.86871337333800003</v>
      </c>
      <c r="I53">
        <v>0.85714285714299998</v>
      </c>
      <c r="J53">
        <v>0.6</v>
      </c>
      <c r="K53">
        <v>0.70588235294099999</v>
      </c>
      <c r="L53">
        <v>0.83656968508200003</v>
      </c>
      <c r="M53">
        <v>0.47767056530200003</v>
      </c>
      <c r="N53">
        <v>0.60228415630599996</v>
      </c>
      <c r="O53">
        <v>0.78453774131499998</v>
      </c>
      <c r="P53">
        <v>0.533011904762</v>
      </c>
      <c r="Q53">
        <v>0.63399968174400001</v>
      </c>
      <c r="R53">
        <f t="shared" si="0"/>
        <v>119.89555466489999</v>
      </c>
      <c r="S53">
        <f t="shared" si="1"/>
        <v>5.3627183845475344</v>
      </c>
      <c r="T53">
        <f t="shared" si="2"/>
        <v>30.10444533510001</v>
      </c>
      <c r="U53">
        <f t="shared" si="3"/>
        <v>90</v>
      </c>
      <c r="V53">
        <f t="shared" si="4"/>
        <v>14.999999999982506</v>
      </c>
      <c r="W53">
        <f t="shared" si="5"/>
        <v>60</v>
      </c>
      <c r="X53">
        <f t="shared" si="6"/>
        <v>71.650584795300006</v>
      </c>
      <c r="Y53">
        <f t="shared" si="7"/>
        <v>13.997492194576651</v>
      </c>
      <c r="Z53">
        <f t="shared" si="8"/>
        <v>78.349415204699994</v>
      </c>
    </row>
    <row r="54" spans="1:26" x14ac:dyDescent="0.15">
      <c r="A54" t="s">
        <v>13</v>
      </c>
      <c r="B54">
        <v>3</v>
      </c>
      <c r="C54">
        <v>39</v>
      </c>
      <c r="D54">
        <v>633</v>
      </c>
      <c r="E54">
        <v>6.1611372999999997E-2</v>
      </c>
      <c r="F54">
        <v>1</v>
      </c>
      <c r="G54">
        <v>0.88698412698399998</v>
      </c>
      <c r="H54">
        <v>0.93739316239299997</v>
      </c>
      <c r="I54">
        <v>1</v>
      </c>
      <c r="J54">
        <v>0.71428571428599996</v>
      </c>
      <c r="K54">
        <v>0.83333333333299997</v>
      </c>
      <c r="L54">
        <v>0.96666666666699996</v>
      </c>
      <c r="M54">
        <v>0.59</v>
      </c>
      <c r="N54">
        <v>0.70095238095199996</v>
      </c>
      <c r="O54">
        <v>0.886666666667</v>
      </c>
      <c r="P54">
        <v>0.65242424242399999</v>
      </c>
      <c r="Q54">
        <v>0.73728758169899999</v>
      </c>
      <c r="R54">
        <f t="shared" si="0"/>
        <v>34.592380952375997</v>
      </c>
      <c r="S54">
        <f t="shared" si="1"/>
        <v>0</v>
      </c>
      <c r="T54">
        <f t="shared" si="2"/>
        <v>4.4076190476240029</v>
      </c>
      <c r="U54">
        <f t="shared" si="3"/>
        <v>27.857142857153999</v>
      </c>
      <c r="V54">
        <f t="shared" si="4"/>
        <v>0</v>
      </c>
      <c r="W54">
        <f t="shared" si="5"/>
        <v>11.142857142846001</v>
      </c>
      <c r="X54">
        <f t="shared" si="6"/>
        <v>23.009999999999998</v>
      </c>
      <c r="Y54">
        <f t="shared" si="7"/>
        <v>0.79344827585386213</v>
      </c>
      <c r="Z54">
        <f t="shared" si="8"/>
        <v>15.990000000000002</v>
      </c>
    </row>
    <row r="55" spans="1:26" x14ac:dyDescent="0.15">
      <c r="A55" t="s">
        <v>19</v>
      </c>
      <c r="B55">
        <v>3</v>
      </c>
      <c r="C55">
        <v>317</v>
      </c>
      <c r="D55">
        <v>355</v>
      </c>
      <c r="E55">
        <v>0.89295774999999999</v>
      </c>
      <c r="F55">
        <v>0.96023357201699999</v>
      </c>
      <c r="G55">
        <v>0.92796328625799995</v>
      </c>
      <c r="H55">
        <v>0.94353294158199996</v>
      </c>
      <c r="I55">
        <v>0.96551724137899997</v>
      </c>
      <c r="J55">
        <v>0.91803278688500001</v>
      </c>
      <c r="K55">
        <v>0.94117647058800002</v>
      </c>
      <c r="L55">
        <v>0.85500236294599996</v>
      </c>
      <c r="M55">
        <v>0.81170564894700004</v>
      </c>
      <c r="N55">
        <v>0.83219992129099996</v>
      </c>
      <c r="O55">
        <v>0.79366163487899999</v>
      </c>
      <c r="P55">
        <v>0.88774109588500005</v>
      </c>
      <c r="Q55">
        <v>0.83769765863000001</v>
      </c>
      <c r="R55">
        <f t="shared" si="0"/>
        <v>294.164361743786</v>
      </c>
      <c r="S55">
        <f t="shared" si="1"/>
        <v>12.18231297816186</v>
      </c>
      <c r="T55">
        <f t="shared" si="2"/>
        <v>22.835638256213997</v>
      </c>
      <c r="U55">
        <f t="shared" si="3"/>
        <v>291.016393442545</v>
      </c>
      <c r="V55">
        <f t="shared" si="4"/>
        <v>10.393442623044905</v>
      </c>
      <c r="W55">
        <f t="shared" si="5"/>
        <v>25.983606557455005</v>
      </c>
      <c r="X55">
        <f t="shared" si="6"/>
        <v>257.31069071619902</v>
      </c>
      <c r="Y55">
        <f t="shared" si="7"/>
        <v>43.636653838040729</v>
      </c>
      <c r="Z55">
        <f t="shared" si="8"/>
        <v>59.689309283800981</v>
      </c>
    </row>
    <row r="56" spans="1:26" x14ac:dyDescent="0.15">
      <c r="A56" t="s">
        <v>36</v>
      </c>
      <c r="B56">
        <v>4</v>
      </c>
      <c r="C56">
        <v>45</v>
      </c>
      <c r="D56">
        <v>272</v>
      </c>
      <c r="E56">
        <v>0.16544117</v>
      </c>
      <c r="F56">
        <v>1</v>
      </c>
      <c r="G56">
        <v>0.81333333333299995</v>
      </c>
      <c r="H56">
        <v>0.89556612118500001</v>
      </c>
      <c r="I56">
        <v>1</v>
      </c>
      <c r="J56">
        <v>0.555555555556</v>
      </c>
      <c r="K56">
        <v>0.71428571428599996</v>
      </c>
      <c r="L56">
        <v>1</v>
      </c>
      <c r="M56">
        <v>0.58282828282800003</v>
      </c>
      <c r="N56">
        <v>0.72934343434299997</v>
      </c>
      <c r="O56">
        <v>1</v>
      </c>
      <c r="P56">
        <v>0.62293040293000002</v>
      </c>
      <c r="Q56">
        <v>0.75848484848499997</v>
      </c>
      <c r="R56">
        <f t="shared" si="0"/>
        <v>36.599999999984995</v>
      </c>
      <c r="S56">
        <f t="shared" si="1"/>
        <v>0</v>
      </c>
      <c r="T56">
        <f t="shared" si="2"/>
        <v>8.4000000000150052</v>
      </c>
      <c r="U56">
        <f t="shared" si="3"/>
        <v>25.000000000020002</v>
      </c>
      <c r="V56">
        <f t="shared" si="4"/>
        <v>0</v>
      </c>
      <c r="W56">
        <f t="shared" si="5"/>
        <v>19.999999999979998</v>
      </c>
      <c r="X56">
        <f t="shared" si="6"/>
        <v>26.227272727260001</v>
      </c>
      <c r="Y56">
        <f t="shared" si="7"/>
        <v>0</v>
      </c>
      <c r="Z56">
        <f t="shared" si="8"/>
        <v>18.772727272739999</v>
      </c>
    </row>
    <row r="57" spans="1:26" x14ac:dyDescent="0.15">
      <c r="A57" t="s">
        <v>51</v>
      </c>
      <c r="B57">
        <v>4</v>
      </c>
      <c r="C57">
        <v>227</v>
      </c>
      <c r="D57">
        <v>90</v>
      </c>
      <c r="E57">
        <v>2.5222223000000001</v>
      </c>
      <c r="F57">
        <v>0.94889455782300003</v>
      </c>
      <c r="G57">
        <v>0.97966666666699997</v>
      </c>
      <c r="H57">
        <v>0.96239623035999999</v>
      </c>
      <c r="I57">
        <v>0.93023255814000005</v>
      </c>
      <c r="J57">
        <v>0.90909090909099999</v>
      </c>
      <c r="K57">
        <v>0.91954022988499995</v>
      </c>
      <c r="L57">
        <v>0.86679756925499996</v>
      </c>
      <c r="M57">
        <v>0.96428571428599996</v>
      </c>
      <c r="N57">
        <v>0.912522719127</v>
      </c>
      <c r="O57">
        <v>0.82165641376200005</v>
      </c>
      <c r="P57">
        <v>0.99119922630599999</v>
      </c>
      <c r="Q57">
        <v>0.89816857563300001</v>
      </c>
      <c r="R57">
        <f t="shared" si="0"/>
        <v>222.38433333340899</v>
      </c>
      <c r="S57">
        <f t="shared" si="1"/>
        <v>11.977147086095073</v>
      </c>
      <c r="T57">
        <f t="shared" si="2"/>
        <v>4.6156666665910109</v>
      </c>
      <c r="U57">
        <f t="shared" si="3"/>
        <v>206.36363636365701</v>
      </c>
      <c r="V57">
        <f t="shared" si="4"/>
        <v>15.477272727163353</v>
      </c>
      <c r="W57">
        <f t="shared" si="5"/>
        <v>20.636363636342992</v>
      </c>
      <c r="X57">
        <f t="shared" si="6"/>
        <v>218.892857142922</v>
      </c>
      <c r="Y57">
        <f t="shared" si="7"/>
        <v>33.63768159757916</v>
      </c>
      <c r="Z57">
        <f t="shared" si="8"/>
        <v>8.1071428570780029</v>
      </c>
    </row>
    <row r="58" spans="1:26" x14ac:dyDescent="0.15">
      <c r="A58" t="s">
        <v>2</v>
      </c>
      <c r="B58">
        <v>3</v>
      </c>
      <c r="C58">
        <v>61</v>
      </c>
      <c r="D58">
        <v>611</v>
      </c>
      <c r="E58">
        <v>9.9836334999999998E-2</v>
      </c>
      <c r="F58">
        <v>0.98</v>
      </c>
      <c r="G58">
        <v>0.90915032679700003</v>
      </c>
      <c r="H58">
        <v>0.94198390368399998</v>
      </c>
      <c r="I58">
        <v>0.81818181818199998</v>
      </c>
      <c r="J58">
        <v>0.64285714285700002</v>
      </c>
      <c r="K58">
        <v>0.72</v>
      </c>
      <c r="L58">
        <v>0.86888888888899996</v>
      </c>
      <c r="M58">
        <v>0.56275946275900002</v>
      </c>
      <c r="N58">
        <v>0.67958152958200002</v>
      </c>
      <c r="O58">
        <v>0.79</v>
      </c>
      <c r="P58">
        <v>0.67955182072800002</v>
      </c>
      <c r="Q58">
        <v>0.71875420875399998</v>
      </c>
      <c r="R58">
        <f t="shared" si="0"/>
        <v>55.458169934617004</v>
      </c>
      <c r="S58">
        <f t="shared" si="1"/>
        <v>1.1317993864207594</v>
      </c>
      <c r="T58">
        <f t="shared" si="2"/>
        <v>5.5418300653829959</v>
      </c>
      <c r="U58">
        <f t="shared" si="3"/>
        <v>39.214285714277004</v>
      </c>
      <c r="V58">
        <f t="shared" si="4"/>
        <v>8.7142857142731316</v>
      </c>
      <c r="W58">
        <f t="shared" si="5"/>
        <v>21.785714285722996</v>
      </c>
      <c r="X58">
        <f t="shared" si="6"/>
        <v>34.328327228299003</v>
      </c>
      <c r="Y58">
        <f t="shared" si="7"/>
        <v>5.1799777659019597</v>
      </c>
      <c r="Z58">
        <f t="shared" si="8"/>
        <v>26.671672771700997</v>
      </c>
    </row>
    <row r="59" spans="1:26" x14ac:dyDescent="0.15">
      <c r="A59" t="s">
        <v>71</v>
      </c>
      <c r="B59">
        <v>3</v>
      </c>
      <c r="C59">
        <v>34</v>
      </c>
      <c r="D59">
        <v>638</v>
      </c>
      <c r="E59">
        <v>5.3291537E-2</v>
      </c>
      <c r="F59">
        <v>1</v>
      </c>
      <c r="G59">
        <v>0.86952380952399999</v>
      </c>
      <c r="H59">
        <v>0.92626262626300004</v>
      </c>
      <c r="I59">
        <v>1</v>
      </c>
      <c r="J59">
        <v>0.5</v>
      </c>
      <c r="K59">
        <v>0.66666666666700003</v>
      </c>
      <c r="L59">
        <v>1</v>
      </c>
      <c r="M59">
        <v>0.75126984126999996</v>
      </c>
      <c r="N59">
        <v>0.85427627927600003</v>
      </c>
      <c r="O59">
        <v>0.94166666666700005</v>
      </c>
      <c r="P59">
        <v>0.77055555555599997</v>
      </c>
      <c r="Q59">
        <v>0.82525422290100003</v>
      </c>
      <c r="R59">
        <f t="shared" si="0"/>
        <v>29.563809523816001</v>
      </c>
      <c r="S59">
        <f t="shared" si="1"/>
        <v>0</v>
      </c>
      <c r="T59">
        <f t="shared" si="2"/>
        <v>4.4361904761839988</v>
      </c>
      <c r="U59">
        <f t="shared" si="3"/>
        <v>17</v>
      </c>
      <c r="V59">
        <f t="shared" si="4"/>
        <v>0</v>
      </c>
      <c r="W59">
        <f t="shared" si="5"/>
        <v>17</v>
      </c>
      <c r="X59">
        <f t="shared" si="6"/>
        <v>25.543174603179999</v>
      </c>
      <c r="Y59">
        <f t="shared" si="7"/>
        <v>0</v>
      </c>
      <c r="Z59">
        <f t="shared" si="8"/>
        <v>8.4568253968200011</v>
      </c>
    </row>
    <row r="60" spans="1:26" x14ac:dyDescent="0.15">
      <c r="A60" t="s">
        <v>20</v>
      </c>
      <c r="B60">
        <v>1</v>
      </c>
      <c r="C60">
        <v>3320</v>
      </c>
      <c r="D60">
        <v>5661</v>
      </c>
      <c r="E60">
        <v>0.58646880000000001</v>
      </c>
      <c r="F60">
        <v>0.86990084694199998</v>
      </c>
      <c r="G60">
        <v>0.82643620395399997</v>
      </c>
      <c r="H60">
        <v>0.84757281726300004</v>
      </c>
      <c r="I60">
        <v>0.87364620938600002</v>
      </c>
      <c r="J60">
        <v>0.73780487804899997</v>
      </c>
      <c r="K60">
        <v>0.8</v>
      </c>
      <c r="L60">
        <v>0.83736809277500002</v>
      </c>
      <c r="M60">
        <v>0.71063057577400002</v>
      </c>
      <c r="N60">
        <v>0.76748795680899995</v>
      </c>
      <c r="O60">
        <v>0.788161695542</v>
      </c>
      <c r="P60">
        <v>0.77930796247400003</v>
      </c>
      <c r="Q60">
        <v>0.782922701896</v>
      </c>
      <c r="R60">
        <f t="shared" si="0"/>
        <v>2743.76819712728</v>
      </c>
      <c r="S60">
        <f t="shared" si="1"/>
        <v>410.3478228450731</v>
      </c>
      <c r="T60">
        <f t="shared" si="2"/>
        <v>576.23180287271998</v>
      </c>
      <c r="U60">
        <f t="shared" si="3"/>
        <v>2449.5121951226797</v>
      </c>
      <c r="V60">
        <f t="shared" si="4"/>
        <v>354.26829268393567</v>
      </c>
      <c r="W60">
        <f t="shared" si="5"/>
        <v>870.48780487732029</v>
      </c>
      <c r="X60">
        <f t="shared" si="6"/>
        <v>2359.29351156968</v>
      </c>
      <c r="Y60">
        <f t="shared" si="7"/>
        <v>458.21712912250086</v>
      </c>
      <c r="Z60">
        <f t="shared" si="8"/>
        <v>960.70648843031995</v>
      </c>
    </row>
    <row r="61" spans="1:26" x14ac:dyDescent="0.15">
      <c r="A61" t="s">
        <v>68</v>
      </c>
      <c r="B61">
        <v>2</v>
      </c>
      <c r="C61">
        <v>57</v>
      </c>
      <c r="D61">
        <v>3263</v>
      </c>
      <c r="E61">
        <v>1.7468587000000001E-2</v>
      </c>
      <c r="F61">
        <v>0.91428571428600003</v>
      </c>
      <c r="G61">
        <v>0.48131313131300002</v>
      </c>
      <c r="H61">
        <v>0.62383900928799996</v>
      </c>
      <c r="I61">
        <v>0.83333333333299997</v>
      </c>
      <c r="J61">
        <v>0.41666666666699997</v>
      </c>
      <c r="K61">
        <v>0.555555555556</v>
      </c>
      <c r="L61">
        <v>1</v>
      </c>
      <c r="M61">
        <v>0.26868686868699998</v>
      </c>
      <c r="N61">
        <v>0.41847626058199999</v>
      </c>
      <c r="O61">
        <v>0.97142857142899997</v>
      </c>
      <c r="P61">
        <v>0.29444444444399998</v>
      </c>
      <c r="Q61">
        <v>0.40457142857099998</v>
      </c>
      <c r="R61">
        <f t="shared" si="0"/>
        <v>27.434848484841002</v>
      </c>
      <c r="S61">
        <f t="shared" si="1"/>
        <v>2.5720170454444649</v>
      </c>
      <c r="T61">
        <f t="shared" si="2"/>
        <v>29.565151515158998</v>
      </c>
      <c r="U61">
        <f t="shared" si="3"/>
        <v>23.750000000019</v>
      </c>
      <c r="V61">
        <f t="shared" si="4"/>
        <v>4.7500000000152021</v>
      </c>
      <c r="W61">
        <f t="shared" si="5"/>
        <v>33.249999999981</v>
      </c>
      <c r="X61">
        <f t="shared" si="6"/>
        <v>15.315151515158998</v>
      </c>
      <c r="Y61">
        <f t="shared" si="7"/>
        <v>0</v>
      </c>
      <c r="Z61">
        <f t="shared" si="8"/>
        <v>41.684848484840998</v>
      </c>
    </row>
    <row r="62" spans="1:26" x14ac:dyDescent="0.15">
      <c r="A62" t="s">
        <v>26</v>
      </c>
      <c r="B62">
        <v>2</v>
      </c>
      <c r="C62">
        <v>311</v>
      </c>
      <c r="D62">
        <v>3009</v>
      </c>
      <c r="E62">
        <v>0.10335660000000001</v>
      </c>
      <c r="F62">
        <v>0.892014789571</v>
      </c>
      <c r="G62">
        <v>0.79881554926200005</v>
      </c>
      <c r="H62">
        <v>0.84207835573500001</v>
      </c>
      <c r="I62">
        <v>0.88636363636399995</v>
      </c>
      <c r="J62">
        <v>0.57352941176500005</v>
      </c>
      <c r="K62">
        <v>0.69642857142900005</v>
      </c>
      <c r="L62">
        <v>0.91969681825799998</v>
      </c>
      <c r="M62">
        <v>0.417499571427</v>
      </c>
      <c r="N62">
        <v>0.57294833210600005</v>
      </c>
      <c r="O62">
        <v>0.89954533452399998</v>
      </c>
      <c r="P62">
        <v>0.52874647505899997</v>
      </c>
      <c r="Q62">
        <v>0.66481577171200001</v>
      </c>
      <c r="R62">
        <f t="shared" si="0"/>
        <v>248.431635820482</v>
      </c>
      <c r="S62">
        <f t="shared" si="1"/>
        <v>30.074548970423933</v>
      </c>
      <c r="T62">
        <f t="shared" si="2"/>
        <v>62.568364179517999</v>
      </c>
      <c r="U62">
        <f t="shared" si="3"/>
        <v>178.36764705891503</v>
      </c>
      <c r="V62">
        <f t="shared" si="4"/>
        <v>22.867647058752709</v>
      </c>
      <c r="W62">
        <f t="shared" si="5"/>
        <v>132.63235294108497</v>
      </c>
      <c r="X62">
        <f t="shared" si="6"/>
        <v>129.84236671379699</v>
      </c>
      <c r="Y62">
        <f t="shared" si="7"/>
        <v>11.337165645281658</v>
      </c>
      <c r="Z62">
        <f t="shared" si="8"/>
        <v>181.15763328620301</v>
      </c>
    </row>
    <row r="63" spans="1:26" x14ac:dyDescent="0.15">
      <c r="A63" t="s">
        <v>32</v>
      </c>
      <c r="B63">
        <v>3</v>
      </c>
      <c r="C63">
        <v>97</v>
      </c>
      <c r="D63">
        <v>214</v>
      </c>
      <c r="E63">
        <v>0.45327103000000002</v>
      </c>
      <c r="F63">
        <v>1</v>
      </c>
      <c r="G63">
        <v>0.80007518796999999</v>
      </c>
      <c r="H63">
        <v>0.88633789633799998</v>
      </c>
      <c r="I63">
        <v>1</v>
      </c>
      <c r="J63">
        <v>0.68</v>
      </c>
      <c r="K63">
        <v>0.80952380952400005</v>
      </c>
      <c r="L63">
        <v>0.88398124467200001</v>
      </c>
      <c r="M63">
        <v>0.82394736842100003</v>
      </c>
      <c r="N63">
        <v>0.84162227674699996</v>
      </c>
      <c r="O63">
        <v>0.79583200425300005</v>
      </c>
      <c r="P63">
        <v>0.84502415458900004</v>
      </c>
      <c r="Q63">
        <v>0.81818664818700004</v>
      </c>
      <c r="R63">
        <f t="shared" si="0"/>
        <v>77.607293233090004</v>
      </c>
      <c r="S63">
        <f t="shared" si="1"/>
        <v>0</v>
      </c>
      <c r="T63">
        <f t="shared" si="2"/>
        <v>19.392706766909996</v>
      </c>
      <c r="U63">
        <f t="shared" si="3"/>
        <v>65.960000000000008</v>
      </c>
      <c r="V63">
        <f t="shared" si="4"/>
        <v>0</v>
      </c>
      <c r="W63">
        <f t="shared" si="5"/>
        <v>31.039999999999992</v>
      </c>
      <c r="X63">
        <f t="shared" si="6"/>
        <v>79.922894736837009</v>
      </c>
      <c r="Y63">
        <f t="shared" si="7"/>
        <v>10.489537900794673</v>
      </c>
      <c r="Z63">
        <f t="shared" si="8"/>
        <v>17.077105263162991</v>
      </c>
    </row>
    <row r="64" spans="1:26" x14ac:dyDescent="0.15">
      <c r="A64" t="s">
        <v>10</v>
      </c>
      <c r="B64">
        <v>4</v>
      </c>
      <c r="C64">
        <v>52</v>
      </c>
      <c r="D64">
        <v>45</v>
      </c>
      <c r="E64">
        <v>1.1555556</v>
      </c>
      <c r="F64">
        <v>0.93809523809499995</v>
      </c>
      <c r="G64">
        <v>0.94666666666699995</v>
      </c>
      <c r="H64">
        <v>0.93772543246200002</v>
      </c>
      <c r="I64">
        <v>0.92307692307699996</v>
      </c>
      <c r="J64">
        <v>1</v>
      </c>
      <c r="K64">
        <v>0.96</v>
      </c>
      <c r="L64">
        <v>0.86</v>
      </c>
      <c r="M64">
        <v>0.93555555555600001</v>
      </c>
      <c r="N64">
        <v>0.89207430340600002</v>
      </c>
      <c r="O64">
        <v>0.76971778221800002</v>
      </c>
      <c r="P64">
        <v>0.98</v>
      </c>
      <c r="Q64">
        <v>0.85808080808099996</v>
      </c>
      <c r="R64">
        <f t="shared" si="0"/>
        <v>49.226666666683997</v>
      </c>
      <c r="S64">
        <f t="shared" si="1"/>
        <v>3.2484602369010958</v>
      </c>
      <c r="T64">
        <f t="shared" si="2"/>
        <v>2.7733333333160033</v>
      </c>
      <c r="U64">
        <f t="shared" si="3"/>
        <v>52</v>
      </c>
      <c r="V64">
        <f t="shared" si="4"/>
        <v>4.333333333328639</v>
      </c>
      <c r="W64">
        <f t="shared" si="5"/>
        <v>0</v>
      </c>
      <c r="X64">
        <f t="shared" si="6"/>
        <v>48.648888888911998</v>
      </c>
      <c r="Y64">
        <f t="shared" si="7"/>
        <v>7.9195865633112561</v>
      </c>
      <c r="Z64">
        <f t="shared" si="8"/>
        <v>3.3511111110880023</v>
      </c>
    </row>
    <row r="65" spans="1:26" x14ac:dyDescent="0.15">
      <c r="A65" t="s">
        <v>54</v>
      </c>
      <c r="B65">
        <v>3</v>
      </c>
      <c r="C65">
        <v>43</v>
      </c>
      <c r="D65">
        <v>268</v>
      </c>
      <c r="E65">
        <v>0.16044775999999999</v>
      </c>
      <c r="F65">
        <v>1</v>
      </c>
      <c r="G65">
        <v>0.76444444444399995</v>
      </c>
      <c r="H65">
        <v>0.85609243697500004</v>
      </c>
      <c r="I65">
        <v>1</v>
      </c>
      <c r="J65">
        <v>0.81818181818199998</v>
      </c>
      <c r="K65">
        <v>0.9</v>
      </c>
      <c r="L65">
        <v>0.89166666666700001</v>
      </c>
      <c r="M65">
        <v>0.84696969697000002</v>
      </c>
      <c r="N65">
        <v>0.85375957376</v>
      </c>
      <c r="O65">
        <v>0.75106837606800003</v>
      </c>
      <c r="P65">
        <v>0.80934343434300005</v>
      </c>
      <c r="Q65">
        <v>0.76496732026100001</v>
      </c>
      <c r="R65">
        <f t="shared" si="0"/>
        <v>32.871111111091999</v>
      </c>
      <c r="S65">
        <f t="shared" si="1"/>
        <v>0</v>
      </c>
      <c r="T65">
        <f t="shared" si="2"/>
        <v>10.128888888908001</v>
      </c>
      <c r="U65">
        <f t="shared" si="3"/>
        <v>35.181818181825996</v>
      </c>
      <c r="V65">
        <f t="shared" si="4"/>
        <v>0</v>
      </c>
      <c r="W65">
        <f t="shared" si="5"/>
        <v>7.8181818181740041</v>
      </c>
      <c r="X65">
        <f t="shared" si="6"/>
        <v>36.419696969710003</v>
      </c>
      <c r="Y65">
        <f t="shared" si="7"/>
        <v>4.4248229963046342</v>
      </c>
      <c r="Z65">
        <f t="shared" si="8"/>
        <v>6.580303030289997</v>
      </c>
    </row>
    <row r="66" spans="1:26" x14ac:dyDescent="0.15">
      <c r="A66" t="s">
        <v>17</v>
      </c>
      <c r="B66">
        <v>2</v>
      </c>
      <c r="C66">
        <v>569</v>
      </c>
      <c r="D66">
        <v>2751</v>
      </c>
      <c r="E66">
        <v>0.20683388</v>
      </c>
      <c r="F66">
        <v>0.95309141026199995</v>
      </c>
      <c r="G66">
        <v>0.75095375655800001</v>
      </c>
      <c r="H66">
        <v>0.83945445554700004</v>
      </c>
      <c r="I66">
        <v>0.93181818181800002</v>
      </c>
      <c r="J66">
        <v>0.66666666666700003</v>
      </c>
      <c r="K66">
        <v>0.77725118483400002</v>
      </c>
      <c r="L66">
        <v>0.93405492686400005</v>
      </c>
      <c r="M66">
        <v>0.64254394791299996</v>
      </c>
      <c r="N66">
        <v>0.76043159364799995</v>
      </c>
      <c r="O66">
        <v>0.87428921140100002</v>
      </c>
      <c r="P66">
        <v>0.69893441872299999</v>
      </c>
      <c r="Q66">
        <v>0.77299388087800003</v>
      </c>
      <c r="R66">
        <f t="shared" si="0"/>
        <v>427.29268748150201</v>
      </c>
      <c r="S66">
        <f t="shared" si="1"/>
        <v>21.030194123360445</v>
      </c>
      <c r="T66">
        <f t="shared" si="2"/>
        <v>141.70731251849799</v>
      </c>
      <c r="U66">
        <f t="shared" si="3"/>
        <v>379.333333333523</v>
      </c>
      <c r="V66">
        <f t="shared" si="4"/>
        <v>27.756097561068884</v>
      </c>
      <c r="W66">
        <f t="shared" si="5"/>
        <v>189.666666666477</v>
      </c>
      <c r="X66">
        <f t="shared" si="6"/>
        <v>365.60750636249696</v>
      </c>
      <c r="Y66">
        <f t="shared" si="7"/>
        <v>25.812201245051483</v>
      </c>
      <c r="Z66">
        <f t="shared" si="8"/>
        <v>203.39249363750304</v>
      </c>
    </row>
    <row r="67" spans="1:26" x14ac:dyDescent="0.15">
      <c r="A67" t="s">
        <v>40</v>
      </c>
      <c r="B67">
        <v>3</v>
      </c>
      <c r="C67">
        <v>43</v>
      </c>
      <c r="D67">
        <v>526</v>
      </c>
      <c r="E67">
        <v>8.1749050000000004E-2</v>
      </c>
      <c r="F67">
        <v>1</v>
      </c>
      <c r="G67">
        <v>0.65555555555599998</v>
      </c>
      <c r="H67">
        <v>0.76833333333300002</v>
      </c>
      <c r="I67">
        <v>1</v>
      </c>
      <c r="J67">
        <v>0.428571428571</v>
      </c>
      <c r="K67">
        <v>0.6</v>
      </c>
      <c r="L67">
        <v>0.78333333333300004</v>
      </c>
      <c r="M67">
        <v>0.48525974026000002</v>
      </c>
      <c r="N67">
        <v>0.58016194332000004</v>
      </c>
      <c r="O67">
        <v>0.83555555555600003</v>
      </c>
      <c r="P67">
        <v>0.64285714285700002</v>
      </c>
      <c r="Q67">
        <v>0.687368421053</v>
      </c>
      <c r="R67">
        <f t="shared" ref="R67:R90" si="9">C67*G67</f>
        <v>28.188888888908</v>
      </c>
      <c r="S67">
        <f t="shared" ref="S67:S90" si="10">R67/F67-R67</f>
        <v>0</v>
      </c>
      <c r="T67">
        <f t="shared" ref="T67:T90" si="11">C67-R67</f>
        <v>14.811111111092</v>
      </c>
      <c r="U67">
        <f t="shared" ref="U67:U90" si="12">C67*J67</f>
        <v>18.428571428552999</v>
      </c>
      <c r="V67">
        <f t="shared" ref="V67:V90" si="13">U67/I67-U67</f>
        <v>0</v>
      </c>
      <c r="W67">
        <f t="shared" ref="W67:W90" si="14">C67-U67</f>
        <v>24.571428571447001</v>
      </c>
      <c r="X67">
        <f t="shared" ref="X67:X90" si="15">C67*M67</f>
        <v>20.866168831180001</v>
      </c>
      <c r="Y67">
        <f t="shared" ref="Y67:Y90" si="16">X67/L67-X67</f>
        <v>5.7714935065079302</v>
      </c>
      <c r="Z67">
        <f t="shared" ref="Z67:Z90" si="17">C67-X67</f>
        <v>22.133831168819999</v>
      </c>
    </row>
    <row r="68" spans="1:26" x14ac:dyDescent="0.15">
      <c r="A68" t="s">
        <v>23</v>
      </c>
      <c r="B68">
        <v>3</v>
      </c>
      <c r="C68">
        <v>38</v>
      </c>
      <c r="D68">
        <v>531</v>
      </c>
      <c r="E68">
        <v>7.1563089999999996E-2</v>
      </c>
      <c r="F68">
        <v>0.91666666666700003</v>
      </c>
      <c r="G68">
        <v>0.67720057720100002</v>
      </c>
      <c r="H68">
        <v>0.76534412955499997</v>
      </c>
      <c r="I68">
        <v>0.66666666666700003</v>
      </c>
      <c r="J68">
        <v>0.28571428571399998</v>
      </c>
      <c r="K68">
        <v>0.4</v>
      </c>
      <c r="L68">
        <v>1</v>
      </c>
      <c r="M68">
        <v>0.36206349206299998</v>
      </c>
      <c r="N68">
        <v>0.49454545454499999</v>
      </c>
      <c r="O68">
        <v>0.86</v>
      </c>
      <c r="P68">
        <v>0.41666666666699997</v>
      </c>
      <c r="Q68">
        <v>0.53230769230800001</v>
      </c>
      <c r="R68">
        <f t="shared" si="9"/>
        <v>25.733621933638002</v>
      </c>
      <c r="S68">
        <f t="shared" si="10"/>
        <v>2.3394201757750643</v>
      </c>
      <c r="T68">
        <f t="shared" si="11"/>
        <v>12.266378066361998</v>
      </c>
      <c r="U68">
        <f t="shared" si="12"/>
        <v>10.857142857131999</v>
      </c>
      <c r="V68">
        <f t="shared" si="13"/>
        <v>5.4285714285578575</v>
      </c>
      <c r="W68">
        <f t="shared" si="14"/>
        <v>27.142857142868003</v>
      </c>
      <c r="X68">
        <f t="shared" si="15"/>
        <v>13.758412698393998</v>
      </c>
      <c r="Y68">
        <f t="shared" si="16"/>
        <v>0</v>
      </c>
      <c r="Z68">
        <f t="shared" si="17"/>
        <v>24.241587301606003</v>
      </c>
    </row>
    <row r="69" spans="1:26" x14ac:dyDescent="0.15">
      <c r="A69" t="s">
        <v>48</v>
      </c>
      <c r="B69">
        <v>3</v>
      </c>
      <c r="C69">
        <v>70</v>
      </c>
      <c r="D69">
        <v>499</v>
      </c>
      <c r="E69">
        <v>0.14028056</v>
      </c>
      <c r="F69">
        <v>1</v>
      </c>
      <c r="G69">
        <v>0.95931818181799999</v>
      </c>
      <c r="H69">
        <v>0.97889637244500005</v>
      </c>
      <c r="I69">
        <v>1</v>
      </c>
      <c r="J69">
        <v>0.6875</v>
      </c>
      <c r="K69">
        <v>0.81481481481499995</v>
      </c>
      <c r="L69">
        <v>0.78765727026599996</v>
      </c>
      <c r="M69">
        <v>0.85182817182799997</v>
      </c>
      <c r="N69">
        <v>0.81455843007600004</v>
      </c>
      <c r="O69">
        <v>0.74489164086699999</v>
      </c>
      <c r="P69">
        <v>0.90892857142899997</v>
      </c>
      <c r="Q69">
        <v>0.80800865800900001</v>
      </c>
      <c r="R69">
        <f t="shared" si="9"/>
        <v>67.152272727259998</v>
      </c>
      <c r="S69">
        <f t="shared" si="10"/>
        <v>0</v>
      </c>
      <c r="T69">
        <f t="shared" si="11"/>
        <v>2.847727272740002</v>
      </c>
      <c r="U69">
        <f t="shared" si="12"/>
        <v>48.125</v>
      </c>
      <c r="V69">
        <f t="shared" si="13"/>
        <v>0</v>
      </c>
      <c r="W69">
        <f t="shared" si="14"/>
        <v>21.875</v>
      </c>
      <c r="X69">
        <f t="shared" si="15"/>
        <v>59.627972027959999</v>
      </c>
      <c r="Y69">
        <f t="shared" si="16"/>
        <v>16.07496918633619</v>
      </c>
      <c r="Z69">
        <f t="shared" si="17"/>
        <v>10.372027972040001</v>
      </c>
    </row>
    <row r="70" spans="1:26" x14ac:dyDescent="0.15">
      <c r="A70" t="s">
        <v>39</v>
      </c>
      <c r="B70">
        <v>2</v>
      </c>
      <c r="C70">
        <v>648</v>
      </c>
      <c r="D70">
        <v>2672</v>
      </c>
      <c r="E70">
        <v>0.24251497</v>
      </c>
      <c r="F70">
        <v>0.92706948848299997</v>
      </c>
      <c r="G70">
        <v>0.631359953393</v>
      </c>
      <c r="H70">
        <v>0.74978501858900004</v>
      </c>
      <c r="I70">
        <v>0.86666666666699999</v>
      </c>
      <c r="J70">
        <v>0.609375</v>
      </c>
      <c r="K70">
        <v>0.71559633027500003</v>
      </c>
      <c r="L70">
        <v>0.92544078264100005</v>
      </c>
      <c r="M70">
        <v>0.42289676483799998</v>
      </c>
      <c r="N70">
        <v>0.57697714749499995</v>
      </c>
      <c r="O70">
        <v>0.88620403284399996</v>
      </c>
      <c r="P70">
        <v>0.51433026112799995</v>
      </c>
      <c r="Q70">
        <v>0.649125718771</v>
      </c>
      <c r="R70">
        <f t="shared" si="9"/>
        <v>409.121249798664</v>
      </c>
      <c r="S70">
        <f t="shared" si="10"/>
        <v>32.184666188415974</v>
      </c>
      <c r="T70">
        <f t="shared" si="11"/>
        <v>238.878750201336</v>
      </c>
      <c r="U70">
        <f t="shared" si="12"/>
        <v>394.875</v>
      </c>
      <c r="V70">
        <f t="shared" si="13"/>
        <v>60.749999999824752</v>
      </c>
      <c r="W70">
        <f t="shared" si="14"/>
        <v>253.125</v>
      </c>
      <c r="X70">
        <f t="shared" si="15"/>
        <v>274.03710361502397</v>
      </c>
      <c r="Y70">
        <f t="shared" si="16"/>
        <v>22.078119266102647</v>
      </c>
      <c r="Z70">
        <f t="shared" si="17"/>
        <v>373.96289638497603</v>
      </c>
    </row>
    <row r="71" spans="1:26" x14ac:dyDescent="0.15">
      <c r="A71" t="s">
        <v>16</v>
      </c>
      <c r="B71">
        <v>3</v>
      </c>
      <c r="C71">
        <v>116</v>
      </c>
      <c r="D71">
        <v>532</v>
      </c>
      <c r="E71">
        <v>0.21804512000000001</v>
      </c>
      <c r="F71">
        <v>0.95015873015899999</v>
      </c>
      <c r="G71">
        <v>0.66144268774699999</v>
      </c>
      <c r="H71">
        <v>0.77849072336900005</v>
      </c>
      <c r="I71">
        <v>0.93333333333299995</v>
      </c>
      <c r="J71">
        <v>0.58333333333299997</v>
      </c>
      <c r="K71">
        <v>0.71794871794899995</v>
      </c>
      <c r="L71">
        <v>0.91365546218500004</v>
      </c>
      <c r="M71">
        <v>0.46886166007899999</v>
      </c>
      <c r="N71">
        <v>0.60832358674499998</v>
      </c>
      <c r="O71">
        <v>0.86985974551800005</v>
      </c>
      <c r="P71">
        <v>0.63092840663200001</v>
      </c>
      <c r="Q71">
        <v>0.72174924490699999</v>
      </c>
      <c r="R71">
        <f t="shared" si="9"/>
        <v>76.727351778651993</v>
      </c>
      <c r="S71">
        <f t="shared" si="10"/>
        <v>4.0247892513129671</v>
      </c>
      <c r="T71">
        <f t="shared" si="11"/>
        <v>39.272648221348007</v>
      </c>
      <c r="U71">
        <f t="shared" si="12"/>
        <v>67.666666666628004</v>
      </c>
      <c r="V71">
        <f t="shared" si="13"/>
        <v>4.8333333333564639</v>
      </c>
      <c r="W71">
        <f t="shared" si="14"/>
        <v>48.333333333371996</v>
      </c>
      <c r="X71">
        <f t="shared" si="15"/>
        <v>54.387952569164</v>
      </c>
      <c r="Y71">
        <f t="shared" si="16"/>
        <v>5.1399053819017411</v>
      </c>
      <c r="Z71">
        <f t="shared" si="17"/>
        <v>61.612047430836</v>
      </c>
    </row>
    <row r="72" spans="1:26" x14ac:dyDescent="0.15">
      <c r="A72" t="s">
        <v>35</v>
      </c>
      <c r="B72">
        <v>3</v>
      </c>
      <c r="C72">
        <v>106</v>
      </c>
      <c r="D72">
        <v>542</v>
      </c>
      <c r="E72">
        <v>0.19557195999999999</v>
      </c>
      <c r="F72">
        <v>1</v>
      </c>
      <c r="G72">
        <v>0.82247517188700003</v>
      </c>
      <c r="H72">
        <v>0.89976601780800003</v>
      </c>
      <c r="I72">
        <v>0.76923076923099998</v>
      </c>
      <c r="J72">
        <v>0.625</v>
      </c>
      <c r="K72">
        <v>0.68965517241399998</v>
      </c>
      <c r="L72">
        <v>0.80502131287300005</v>
      </c>
      <c r="M72">
        <v>0.69681372548999998</v>
      </c>
      <c r="N72">
        <v>0.74490727876399998</v>
      </c>
      <c r="O72">
        <v>0.75458831023999995</v>
      </c>
      <c r="P72">
        <v>0.80896066252599996</v>
      </c>
      <c r="Q72">
        <v>0.77422924901199996</v>
      </c>
      <c r="R72">
        <f t="shared" si="9"/>
        <v>87.182368220021999</v>
      </c>
      <c r="S72">
        <f t="shared" si="10"/>
        <v>0</v>
      </c>
      <c r="T72">
        <f t="shared" si="11"/>
        <v>18.817631779978001</v>
      </c>
      <c r="U72">
        <f t="shared" si="12"/>
        <v>66.25</v>
      </c>
      <c r="V72">
        <f t="shared" si="13"/>
        <v>19.874999999974165</v>
      </c>
      <c r="W72">
        <f t="shared" si="14"/>
        <v>39.75</v>
      </c>
      <c r="X72">
        <f t="shared" si="15"/>
        <v>73.862254901939991</v>
      </c>
      <c r="Y72">
        <f t="shared" si="16"/>
        <v>17.88966982454545</v>
      </c>
      <c r="Z72">
        <f t="shared" si="17"/>
        <v>32.137745098060009</v>
      </c>
    </row>
    <row r="73" spans="1:26" x14ac:dyDescent="0.15">
      <c r="A73" t="s">
        <v>56</v>
      </c>
      <c r="B73">
        <v>4</v>
      </c>
      <c r="C73">
        <v>47</v>
      </c>
      <c r="D73">
        <v>59</v>
      </c>
      <c r="E73">
        <v>0.79661020000000005</v>
      </c>
      <c r="F73">
        <v>0.78333333333300004</v>
      </c>
      <c r="G73">
        <v>0.67494505494500001</v>
      </c>
      <c r="H73">
        <v>0.71440681322999999</v>
      </c>
      <c r="I73">
        <v>0.8</v>
      </c>
      <c r="J73">
        <v>0.4</v>
      </c>
      <c r="K73">
        <v>0.53333333333300004</v>
      </c>
      <c r="L73">
        <v>0.72</v>
      </c>
      <c r="M73">
        <v>0.53339105339100001</v>
      </c>
      <c r="N73">
        <v>0.59650793650800005</v>
      </c>
      <c r="O73">
        <v>0.66654012654000006</v>
      </c>
      <c r="P73">
        <v>0.72536796536799997</v>
      </c>
      <c r="Q73">
        <v>0.68746376811599996</v>
      </c>
      <c r="R73">
        <f t="shared" si="9"/>
        <v>31.722417582415002</v>
      </c>
      <c r="S73">
        <f t="shared" si="10"/>
        <v>8.7742857143022341</v>
      </c>
      <c r="T73">
        <f t="shared" si="11"/>
        <v>15.277582417584998</v>
      </c>
      <c r="U73">
        <f t="shared" si="12"/>
        <v>18.8</v>
      </c>
      <c r="V73">
        <f t="shared" si="13"/>
        <v>4.6999999999999993</v>
      </c>
      <c r="W73">
        <f t="shared" si="14"/>
        <v>28.2</v>
      </c>
      <c r="X73">
        <f t="shared" si="15"/>
        <v>25.069379509377001</v>
      </c>
      <c r="Y73">
        <f t="shared" si="16"/>
        <v>9.7492031425354995</v>
      </c>
      <c r="Z73">
        <f t="shared" si="17"/>
        <v>21.930620490622999</v>
      </c>
    </row>
    <row r="74" spans="1:26" x14ac:dyDescent="0.15">
      <c r="A74" t="s">
        <v>76</v>
      </c>
      <c r="B74">
        <v>3</v>
      </c>
      <c r="C74">
        <v>42</v>
      </c>
      <c r="D74">
        <v>606</v>
      </c>
      <c r="E74">
        <v>6.9306930000000003E-2</v>
      </c>
      <c r="F74">
        <v>0.98</v>
      </c>
      <c r="G74">
        <v>0.79333333333300005</v>
      </c>
      <c r="H74">
        <v>0.85792207792200004</v>
      </c>
      <c r="I74">
        <v>1</v>
      </c>
      <c r="J74">
        <v>0.6</v>
      </c>
      <c r="K74">
        <v>0.75</v>
      </c>
      <c r="L74">
        <v>1</v>
      </c>
      <c r="M74">
        <v>0.54636752136800004</v>
      </c>
      <c r="N74">
        <v>0.69448773448800005</v>
      </c>
      <c r="O74">
        <v>0.90952380952400003</v>
      </c>
      <c r="P74">
        <v>0.63039682539700004</v>
      </c>
      <c r="Q74">
        <v>0.73223443223399998</v>
      </c>
      <c r="R74">
        <f t="shared" si="9"/>
        <v>33.319999999986003</v>
      </c>
      <c r="S74">
        <f t="shared" si="10"/>
        <v>0.6799999999997155</v>
      </c>
      <c r="T74">
        <f t="shared" si="11"/>
        <v>8.6800000000139974</v>
      </c>
      <c r="U74">
        <f t="shared" si="12"/>
        <v>25.2</v>
      </c>
      <c r="V74">
        <f t="shared" si="13"/>
        <v>0</v>
      </c>
      <c r="W74">
        <f t="shared" si="14"/>
        <v>16.8</v>
      </c>
      <c r="X74">
        <f t="shared" si="15"/>
        <v>22.947435897456003</v>
      </c>
      <c r="Y74">
        <f t="shared" si="16"/>
        <v>0</v>
      </c>
      <c r="Z74">
        <f t="shared" si="17"/>
        <v>19.052564102543997</v>
      </c>
    </row>
    <row r="75" spans="1:26" x14ac:dyDescent="0.15">
      <c r="A75" t="s">
        <v>63</v>
      </c>
      <c r="B75">
        <v>2</v>
      </c>
      <c r="C75">
        <v>400</v>
      </c>
      <c r="D75">
        <v>2920</v>
      </c>
      <c r="E75">
        <v>0.13698630000000001</v>
      </c>
      <c r="F75">
        <v>0.911208480973</v>
      </c>
      <c r="G75">
        <v>0.71722097888699998</v>
      </c>
      <c r="H75">
        <v>0.80231604579500004</v>
      </c>
      <c r="I75">
        <v>0.86666666666699999</v>
      </c>
      <c r="J75">
        <v>0.52</v>
      </c>
      <c r="K75">
        <v>0.65</v>
      </c>
      <c r="L75">
        <v>0.89983398076200005</v>
      </c>
      <c r="M75">
        <v>0.50923742923699999</v>
      </c>
      <c r="N75">
        <v>0.64475285986099995</v>
      </c>
      <c r="O75">
        <v>0.81668473186400004</v>
      </c>
      <c r="P75">
        <v>0.59706859487999997</v>
      </c>
      <c r="Q75">
        <v>0.68833575100800004</v>
      </c>
      <c r="R75">
        <f t="shared" si="9"/>
        <v>286.88839155479997</v>
      </c>
      <c r="S75">
        <f t="shared" si="10"/>
        <v>27.955464209642514</v>
      </c>
      <c r="T75">
        <f t="shared" si="11"/>
        <v>113.11160844520003</v>
      </c>
      <c r="U75">
        <f t="shared" si="12"/>
        <v>208</v>
      </c>
      <c r="V75">
        <f t="shared" si="13"/>
        <v>31.999999999907686</v>
      </c>
      <c r="W75">
        <f t="shared" si="14"/>
        <v>192</v>
      </c>
      <c r="X75">
        <f t="shared" si="15"/>
        <v>203.69497169479999</v>
      </c>
      <c r="Y75">
        <f t="shared" si="16"/>
        <v>22.674532068890301</v>
      </c>
      <c r="Z75">
        <f t="shared" si="17"/>
        <v>196.30502830520001</v>
      </c>
    </row>
    <row r="76" spans="1:26" x14ac:dyDescent="0.15">
      <c r="A76" t="s">
        <v>3</v>
      </c>
      <c r="B76">
        <v>3</v>
      </c>
      <c r="C76">
        <v>171</v>
      </c>
      <c r="D76">
        <v>229</v>
      </c>
      <c r="E76">
        <v>0.74672490000000002</v>
      </c>
      <c r="F76">
        <v>0.94642195031499998</v>
      </c>
      <c r="G76">
        <v>0.85361791071500004</v>
      </c>
      <c r="H76">
        <v>0.89689996676600003</v>
      </c>
      <c r="I76">
        <v>0.88888888888899997</v>
      </c>
      <c r="J76">
        <v>0.77419354838700005</v>
      </c>
      <c r="K76">
        <v>0.82758620689700002</v>
      </c>
      <c r="L76">
        <v>0.77350627583200005</v>
      </c>
      <c r="M76">
        <v>0.83355742296900004</v>
      </c>
      <c r="N76">
        <v>0.80050438641400001</v>
      </c>
      <c r="O76">
        <v>0.71518436646100003</v>
      </c>
      <c r="P76">
        <v>0.88779600301700001</v>
      </c>
      <c r="Q76">
        <v>0.788641622928</v>
      </c>
      <c r="R76">
        <f t="shared" si="9"/>
        <v>145.96866273226502</v>
      </c>
      <c r="S76">
        <f t="shared" si="10"/>
        <v>8.2634561272795111</v>
      </c>
      <c r="T76">
        <f t="shared" si="11"/>
        <v>25.031337267734983</v>
      </c>
      <c r="U76">
        <f t="shared" si="12"/>
        <v>132.387096774177</v>
      </c>
      <c r="V76">
        <f t="shared" si="13"/>
        <v>16.548387096753515</v>
      </c>
      <c r="W76">
        <f t="shared" si="14"/>
        <v>38.612903225823004</v>
      </c>
      <c r="X76">
        <f t="shared" si="15"/>
        <v>142.53831932769901</v>
      </c>
      <c r="Y76">
        <f t="shared" si="16"/>
        <v>41.737262889629108</v>
      </c>
      <c r="Z76">
        <f t="shared" si="17"/>
        <v>28.461680672300986</v>
      </c>
    </row>
    <row r="77" spans="1:26" x14ac:dyDescent="0.15">
      <c r="A77" t="s">
        <v>59</v>
      </c>
      <c r="B77">
        <v>4</v>
      </c>
      <c r="C77">
        <v>36</v>
      </c>
      <c r="D77">
        <v>135</v>
      </c>
      <c r="E77">
        <v>0.26666667999999999</v>
      </c>
      <c r="F77">
        <v>0.92777777777799997</v>
      </c>
      <c r="G77">
        <v>0.77539682539699994</v>
      </c>
      <c r="H77">
        <v>0.82608946608900002</v>
      </c>
      <c r="I77">
        <v>0.83333333333299997</v>
      </c>
      <c r="J77">
        <v>0.71428571428599996</v>
      </c>
      <c r="K77">
        <v>0.76923076923099998</v>
      </c>
      <c r="L77">
        <v>0.86476190476199999</v>
      </c>
      <c r="M77">
        <v>0.57023809523799995</v>
      </c>
      <c r="N77">
        <v>0.68152292152299998</v>
      </c>
      <c r="O77">
        <v>0.63984126984099998</v>
      </c>
      <c r="P77">
        <v>0.58222222222200004</v>
      </c>
      <c r="Q77">
        <v>0.60623376623400005</v>
      </c>
      <c r="R77">
        <f t="shared" si="9"/>
        <v>27.914285714291999</v>
      </c>
      <c r="S77">
        <f t="shared" si="10"/>
        <v>2.1729683490095368</v>
      </c>
      <c r="T77">
        <f t="shared" si="11"/>
        <v>8.0857142857080007</v>
      </c>
      <c r="U77">
        <f t="shared" si="12"/>
        <v>25.714285714295997</v>
      </c>
      <c r="V77">
        <f t="shared" si="13"/>
        <v>5.1428571428715451</v>
      </c>
      <c r="W77">
        <f t="shared" si="14"/>
        <v>10.285714285704003</v>
      </c>
      <c r="X77">
        <f t="shared" si="15"/>
        <v>20.528571428568</v>
      </c>
      <c r="Y77">
        <f t="shared" si="16"/>
        <v>3.2104153555663899</v>
      </c>
      <c r="Z77">
        <f t="shared" si="17"/>
        <v>15.471428571432</v>
      </c>
    </row>
    <row r="78" spans="1:26" x14ac:dyDescent="0.15">
      <c r="A78" t="s">
        <v>6</v>
      </c>
      <c r="B78">
        <v>3</v>
      </c>
      <c r="C78">
        <v>54</v>
      </c>
      <c r="D78">
        <v>346</v>
      </c>
      <c r="E78">
        <v>0.15606937000000001</v>
      </c>
      <c r="F78">
        <v>0.96666666666699996</v>
      </c>
      <c r="G78">
        <v>0.65324675324699999</v>
      </c>
      <c r="H78">
        <v>0.76751075011900005</v>
      </c>
      <c r="I78">
        <v>0.90909090909099999</v>
      </c>
      <c r="J78">
        <v>0.90909090909099999</v>
      </c>
      <c r="K78">
        <v>0.90909090909099999</v>
      </c>
      <c r="L78">
        <v>0.97499999999999998</v>
      </c>
      <c r="M78">
        <v>0.49396825396799998</v>
      </c>
      <c r="N78">
        <v>0.63679653679699999</v>
      </c>
      <c r="O78">
        <v>0.97777777777800001</v>
      </c>
      <c r="P78">
        <v>0.60329836829799999</v>
      </c>
      <c r="Q78">
        <v>0.73546982085699997</v>
      </c>
      <c r="R78">
        <f t="shared" si="9"/>
        <v>35.275324675337998</v>
      </c>
      <c r="S78">
        <f t="shared" si="10"/>
        <v>1.2163905060335551</v>
      </c>
      <c r="T78">
        <f t="shared" si="11"/>
        <v>18.724675324662002</v>
      </c>
      <c r="U78">
        <f t="shared" si="12"/>
        <v>49.090909090913996</v>
      </c>
      <c r="V78">
        <f t="shared" si="13"/>
        <v>4.9090909090860038</v>
      </c>
      <c r="W78">
        <f t="shared" si="14"/>
        <v>4.9090909090860038</v>
      </c>
      <c r="X78">
        <f t="shared" si="15"/>
        <v>26.674285714271999</v>
      </c>
      <c r="Y78">
        <f t="shared" si="16"/>
        <v>0.68395604395569265</v>
      </c>
      <c r="Z78">
        <f t="shared" si="17"/>
        <v>27.325714285728001</v>
      </c>
    </row>
    <row r="79" spans="1:26" x14ac:dyDescent="0.15">
      <c r="A79" t="s">
        <v>29</v>
      </c>
      <c r="B79">
        <v>3</v>
      </c>
      <c r="C79">
        <v>44</v>
      </c>
      <c r="D79">
        <v>356</v>
      </c>
      <c r="E79">
        <v>0.12359550599999999</v>
      </c>
      <c r="F79">
        <v>1</v>
      </c>
      <c r="G79">
        <v>0.90500000000000003</v>
      </c>
      <c r="H79">
        <v>0.94756892230599998</v>
      </c>
      <c r="I79">
        <v>1</v>
      </c>
      <c r="J79">
        <v>0.85714285714299998</v>
      </c>
      <c r="K79">
        <v>0.92307692307699996</v>
      </c>
      <c r="L79">
        <v>1</v>
      </c>
      <c r="M79">
        <v>0.601168831169</v>
      </c>
      <c r="N79">
        <v>0.743182957393</v>
      </c>
      <c r="O79">
        <v>0.97499999999999998</v>
      </c>
      <c r="P79">
        <v>0.77333333333300003</v>
      </c>
      <c r="Q79">
        <v>0.85162180814400001</v>
      </c>
      <c r="R79">
        <f t="shared" si="9"/>
        <v>39.82</v>
      </c>
      <c r="S79">
        <f t="shared" si="10"/>
        <v>0</v>
      </c>
      <c r="T79">
        <f t="shared" si="11"/>
        <v>4.18</v>
      </c>
      <c r="U79">
        <f t="shared" si="12"/>
        <v>37.714285714291996</v>
      </c>
      <c r="V79">
        <f t="shared" si="13"/>
        <v>0</v>
      </c>
      <c r="W79">
        <f t="shared" si="14"/>
        <v>6.2857142857080035</v>
      </c>
      <c r="X79">
        <f t="shared" si="15"/>
        <v>26.451428571436001</v>
      </c>
      <c r="Y79">
        <f t="shared" si="16"/>
        <v>0</v>
      </c>
      <c r="Z79">
        <f t="shared" si="17"/>
        <v>17.548571428563999</v>
      </c>
    </row>
    <row r="80" spans="1:26" x14ac:dyDescent="0.15">
      <c r="A80" t="s">
        <v>78</v>
      </c>
      <c r="B80">
        <v>2</v>
      </c>
      <c r="C80">
        <v>186</v>
      </c>
      <c r="D80">
        <v>3134</v>
      </c>
      <c r="E80">
        <v>5.9349075000000001E-2</v>
      </c>
      <c r="F80">
        <v>0.97953964194400001</v>
      </c>
      <c r="G80">
        <v>0.83711612999399998</v>
      </c>
      <c r="H80">
        <v>0.90129402243099999</v>
      </c>
      <c r="I80">
        <v>0.91666666666700003</v>
      </c>
      <c r="J80">
        <v>0.64705882352900002</v>
      </c>
      <c r="K80">
        <v>0.75862068965499996</v>
      </c>
      <c r="L80">
        <v>0.94842911877400005</v>
      </c>
      <c r="M80">
        <v>0.69402029828099998</v>
      </c>
      <c r="N80">
        <v>0.79878235121700003</v>
      </c>
      <c r="O80">
        <v>0.84555672268899995</v>
      </c>
      <c r="P80">
        <v>0.74713639634100004</v>
      </c>
      <c r="Q80">
        <v>0.78563355308500005</v>
      </c>
      <c r="R80">
        <f t="shared" si="9"/>
        <v>155.70360017888399</v>
      </c>
      <c r="S80">
        <f t="shared" si="10"/>
        <v>3.2522945206646057</v>
      </c>
      <c r="T80">
        <f t="shared" si="11"/>
        <v>30.296399821116012</v>
      </c>
      <c r="U80">
        <f t="shared" si="12"/>
        <v>120.352941176394</v>
      </c>
      <c r="V80">
        <f t="shared" si="13"/>
        <v>10.941176470533534</v>
      </c>
      <c r="W80">
        <f t="shared" si="14"/>
        <v>65.647058823606002</v>
      </c>
      <c r="X80">
        <f t="shared" si="15"/>
        <v>129.087775480266</v>
      </c>
      <c r="Y80">
        <f t="shared" si="16"/>
        <v>7.0191543102628771</v>
      </c>
      <c r="Z80">
        <f t="shared" si="17"/>
        <v>56.912224519733996</v>
      </c>
    </row>
    <row r="81" spans="1:26" x14ac:dyDescent="0.15">
      <c r="A81" t="s">
        <v>45</v>
      </c>
      <c r="B81">
        <v>3</v>
      </c>
      <c r="C81">
        <v>30</v>
      </c>
      <c r="D81">
        <v>156</v>
      </c>
      <c r="E81">
        <v>0.1923077</v>
      </c>
      <c r="F81">
        <v>1</v>
      </c>
      <c r="G81">
        <v>0.85833333333299999</v>
      </c>
      <c r="H81">
        <v>0.91384615384599999</v>
      </c>
      <c r="I81">
        <v>1</v>
      </c>
      <c r="J81">
        <v>1</v>
      </c>
      <c r="K81">
        <v>1</v>
      </c>
      <c r="L81">
        <v>1</v>
      </c>
      <c r="M81">
        <v>0.44738095238100001</v>
      </c>
      <c r="N81">
        <v>0.61242424242399995</v>
      </c>
      <c r="O81">
        <v>0.8</v>
      </c>
      <c r="P81">
        <v>0.25857142857100002</v>
      </c>
      <c r="Q81">
        <v>0.377619047619</v>
      </c>
      <c r="R81">
        <f t="shared" si="9"/>
        <v>25.749999999989999</v>
      </c>
      <c r="S81">
        <f t="shared" si="10"/>
        <v>0</v>
      </c>
      <c r="T81">
        <f t="shared" si="11"/>
        <v>4.2500000000100009</v>
      </c>
      <c r="U81">
        <f t="shared" si="12"/>
        <v>30</v>
      </c>
      <c r="V81">
        <f t="shared" si="13"/>
        <v>0</v>
      </c>
      <c r="W81">
        <f t="shared" si="14"/>
        <v>0</v>
      </c>
      <c r="X81">
        <f t="shared" si="15"/>
        <v>13.421428571430001</v>
      </c>
      <c r="Y81">
        <f t="shared" si="16"/>
        <v>0</v>
      </c>
      <c r="Z81">
        <f t="shared" si="17"/>
        <v>16.578571428570001</v>
      </c>
    </row>
    <row r="82" spans="1:26" x14ac:dyDescent="0.15">
      <c r="A82" t="s">
        <v>34</v>
      </c>
      <c r="B82">
        <v>3</v>
      </c>
      <c r="C82">
        <v>87</v>
      </c>
      <c r="D82">
        <v>99</v>
      </c>
      <c r="E82">
        <v>0.87878789999999996</v>
      </c>
      <c r="F82">
        <v>0.95051599587199997</v>
      </c>
      <c r="G82">
        <v>0.90234480431800002</v>
      </c>
      <c r="H82">
        <v>0.925638612661</v>
      </c>
      <c r="I82">
        <v>0.944444444444</v>
      </c>
      <c r="J82">
        <v>0.944444444444</v>
      </c>
      <c r="K82">
        <v>0.944444444444</v>
      </c>
      <c r="L82">
        <v>0.76172852946799996</v>
      </c>
      <c r="M82">
        <v>0.70680340557300003</v>
      </c>
      <c r="N82">
        <v>0.73243365767400004</v>
      </c>
      <c r="O82">
        <v>0.75426640353100005</v>
      </c>
      <c r="P82">
        <v>0.834827264239</v>
      </c>
      <c r="Q82">
        <v>0.78580530580499997</v>
      </c>
      <c r="R82">
        <f t="shared" si="9"/>
        <v>78.503997975665996</v>
      </c>
      <c r="S82">
        <f t="shared" si="10"/>
        <v>4.0869298115583632</v>
      </c>
      <c r="T82">
        <f t="shared" si="11"/>
        <v>8.496002024334004</v>
      </c>
      <c r="U82">
        <f t="shared" si="12"/>
        <v>82.166666666628004</v>
      </c>
      <c r="V82">
        <f t="shared" si="13"/>
        <v>4.8333333333719963</v>
      </c>
      <c r="W82">
        <f t="shared" si="14"/>
        <v>4.8333333333719963</v>
      </c>
      <c r="X82">
        <f t="shared" si="15"/>
        <v>61.491896284851002</v>
      </c>
      <c r="Y82">
        <f t="shared" si="16"/>
        <v>19.234890104254909</v>
      </c>
      <c r="Z82">
        <f t="shared" si="17"/>
        <v>25.508103715148998</v>
      </c>
    </row>
    <row r="83" spans="1:26" x14ac:dyDescent="0.15">
      <c r="A83" t="s">
        <v>57</v>
      </c>
      <c r="B83">
        <v>3</v>
      </c>
      <c r="C83">
        <v>40</v>
      </c>
      <c r="D83">
        <v>146</v>
      </c>
      <c r="E83">
        <v>0.27397260000000001</v>
      </c>
      <c r="F83">
        <v>0.92142857142900003</v>
      </c>
      <c r="G83">
        <v>0.69285714285699995</v>
      </c>
      <c r="H83">
        <v>0.753912231559</v>
      </c>
      <c r="I83">
        <v>1</v>
      </c>
      <c r="J83">
        <v>1</v>
      </c>
      <c r="K83">
        <v>1</v>
      </c>
      <c r="L83">
        <v>0.96</v>
      </c>
      <c r="M83">
        <v>0.51365079365099997</v>
      </c>
      <c r="N83">
        <v>0.61326071589200004</v>
      </c>
      <c r="O83">
        <v>0.70666666666699995</v>
      </c>
      <c r="P83">
        <v>0.47761904761899998</v>
      </c>
      <c r="Q83">
        <v>0.54723707664900001</v>
      </c>
      <c r="R83">
        <f t="shared" si="9"/>
        <v>27.714285714279999</v>
      </c>
      <c r="S83">
        <f t="shared" si="10"/>
        <v>2.3632336655447688</v>
      </c>
      <c r="T83">
        <f t="shared" si="11"/>
        <v>12.285714285720001</v>
      </c>
      <c r="U83">
        <f t="shared" si="12"/>
        <v>40</v>
      </c>
      <c r="V83">
        <f t="shared" si="13"/>
        <v>0</v>
      </c>
      <c r="W83">
        <f t="shared" si="14"/>
        <v>0</v>
      </c>
      <c r="X83">
        <f t="shared" si="15"/>
        <v>20.546031746040001</v>
      </c>
      <c r="Y83">
        <f t="shared" si="16"/>
        <v>0.85608465608500239</v>
      </c>
      <c r="Z83">
        <f t="shared" si="17"/>
        <v>19.453968253959999</v>
      </c>
    </row>
    <row r="84" spans="1:26" x14ac:dyDescent="0.15">
      <c r="A84" t="s">
        <v>25</v>
      </c>
      <c r="B84">
        <v>2</v>
      </c>
      <c r="C84">
        <v>278</v>
      </c>
      <c r="D84">
        <v>3042</v>
      </c>
      <c r="E84">
        <v>9.1387239999999995E-2</v>
      </c>
      <c r="F84">
        <v>0.95723404255300004</v>
      </c>
      <c r="G84">
        <v>0.69108769190700003</v>
      </c>
      <c r="H84">
        <v>0.80240328763699997</v>
      </c>
      <c r="I84">
        <v>0.89655172413799999</v>
      </c>
      <c r="J84">
        <v>0.49056603773599999</v>
      </c>
      <c r="K84">
        <v>0.63414634146299997</v>
      </c>
      <c r="L84">
        <v>0.94029761904800002</v>
      </c>
      <c r="M84">
        <v>0.47002899158799999</v>
      </c>
      <c r="N84">
        <v>0.62330507917900002</v>
      </c>
      <c r="O84">
        <v>0.90398268398299997</v>
      </c>
      <c r="P84">
        <v>0.54363636363599999</v>
      </c>
      <c r="Q84">
        <v>0.67704079291499997</v>
      </c>
      <c r="R84">
        <f t="shared" si="9"/>
        <v>192.12237835014602</v>
      </c>
      <c r="S84">
        <f t="shared" si="10"/>
        <v>8.5833736493798369</v>
      </c>
      <c r="T84">
        <f t="shared" si="11"/>
        <v>85.877621649853978</v>
      </c>
      <c r="U84">
        <f t="shared" si="12"/>
        <v>136.377358490608</v>
      </c>
      <c r="V84">
        <f t="shared" si="13"/>
        <v>15.735849056596919</v>
      </c>
      <c r="W84">
        <f t="shared" si="14"/>
        <v>141.622641509392</v>
      </c>
      <c r="X84">
        <f t="shared" si="15"/>
        <v>130.66805966146399</v>
      </c>
      <c r="Y84">
        <f t="shared" si="16"/>
        <v>8.2965160371943512</v>
      </c>
      <c r="Z84">
        <f t="shared" si="17"/>
        <v>147.33194033853601</v>
      </c>
    </row>
    <row r="85" spans="1:26" x14ac:dyDescent="0.15">
      <c r="A85" t="s">
        <v>1</v>
      </c>
      <c r="B85">
        <v>3</v>
      </c>
      <c r="C85">
        <v>62</v>
      </c>
      <c r="D85">
        <v>216</v>
      </c>
      <c r="E85">
        <v>0.28703704000000002</v>
      </c>
      <c r="F85">
        <v>0.96239316239299999</v>
      </c>
      <c r="G85">
        <v>0.804662004662</v>
      </c>
      <c r="H85">
        <v>0.87220703933699995</v>
      </c>
      <c r="I85">
        <v>1</v>
      </c>
      <c r="J85">
        <v>0.41666666666699997</v>
      </c>
      <c r="K85">
        <v>0.58823529411800002</v>
      </c>
      <c r="L85">
        <v>0.91515151515199999</v>
      </c>
      <c r="M85">
        <v>0.47269756387400003</v>
      </c>
      <c r="N85">
        <v>0.61015873015900002</v>
      </c>
      <c r="O85">
        <v>0.76696969696999995</v>
      </c>
      <c r="P85">
        <v>0.549282482224</v>
      </c>
      <c r="Q85">
        <v>0.63645335561100003</v>
      </c>
      <c r="R85">
        <f t="shared" si="9"/>
        <v>49.889044289044001</v>
      </c>
      <c r="S85">
        <f t="shared" si="10"/>
        <v>1.9494830805752983</v>
      </c>
      <c r="T85">
        <f t="shared" si="11"/>
        <v>12.110955710955999</v>
      </c>
      <c r="U85">
        <f t="shared" si="12"/>
        <v>25.833333333353998</v>
      </c>
      <c r="V85">
        <f t="shared" si="13"/>
        <v>0</v>
      </c>
      <c r="W85">
        <f t="shared" si="14"/>
        <v>36.166666666646002</v>
      </c>
      <c r="X85">
        <f t="shared" si="15"/>
        <v>29.307248960188002</v>
      </c>
      <c r="Y85">
        <f t="shared" si="16"/>
        <v>2.7172283803978168</v>
      </c>
      <c r="Z85">
        <f t="shared" si="17"/>
        <v>32.692751039811995</v>
      </c>
    </row>
    <row r="86" spans="1:26" x14ac:dyDescent="0.15">
      <c r="A86" t="s">
        <v>77</v>
      </c>
      <c r="B86">
        <v>3</v>
      </c>
      <c r="C86">
        <v>42</v>
      </c>
      <c r="D86">
        <v>236</v>
      </c>
      <c r="E86">
        <v>0.17796609999999999</v>
      </c>
      <c r="F86">
        <v>1</v>
      </c>
      <c r="G86">
        <v>0.84619047618999998</v>
      </c>
      <c r="H86">
        <v>0.91352657004799998</v>
      </c>
      <c r="I86">
        <v>0.875</v>
      </c>
      <c r="J86">
        <v>0.875</v>
      </c>
      <c r="K86">
        <v>0.875</v>
      </c>
      <c r="L86">
        <v>1</v>
      </c>
      <c r="M86">
        <v>0.49777777777799997</v>
      </c>
      <c r="N86">
        <v>0.65050420168099998</v>
      </c>
      <c r="O86">
        <v>1</v>
      </c>
      <c r="P86">
        <v>0.64087301587300005</v>
      </c>
      <c r="Q86">
        <v>0.76003016591299999</v>
      </c>
      <c r="R86">
        <f t="shared" si="9"/>
        <v>35.539999999979997</v>
      </c>
      <c r="S86">
        <f t="shared" si="10"/>
        <v>0</v>
      </c>
      <c r="T86">
        <f t="shared" si="11"/>
        <v>6.4600000000200026</v>
      </c>
      <c r="U86">
        <f t="shared" si="12"/>
        <v>36.75</v>
      </c>
      <c r="V86">
        <f t="shared" si="13"/>
        <v>5.25</v>
      </c>
      <c r="W86">
        <f t="shared" si="14"/>
        <v>5.25</v>
      </c>
      <c r="X86">
        <f t="shared" si="15"/>
        <v>20.906666666675999</v>
      </c>
      <c r="Y86">
        <f t="shared" si="16"/>
        <v>0</v>
      </c>
      <c r="Z86">
        <f t="shared" si="17"/>
        <v>21.093333333324001</v>
      </c>
    </row>
    <row r="87" spans="1:26" x14ac:dyDescent="0.15">
      <c r="A87" t="s">
        <v>55</v>
      </c>
      <c r="B87">
        <v>3</v>
      </c>
      <c r="C87">
        <v>42</v>
      </c>
      <c r="D87">
        <v>236</v>
      </c>
      <c r="E87">
        <v>0.17796609999999999</v>
      </c>
      <c r="F87">
        <v>1</v>
      </c>
      <c r="G87">
        <v>0.90357142857100003</v>
      </c>
      <c r="H87">
        <v>0.94318840579700003</v>
      </c>
      <c r="I87">
        <v>1</v>
      </c>
      <c r="J87">
        <v>0.7</v>
      </c>
      <c r="K87">
        <v>0.82352941176500005</v>
      </c>
      <c r="L87">
        <v>0.71840659340699997</v>
      </c>
      <c r="M87">
        <v>0.74346320346299999</v>
      </c>
      <c r="N87">
        <v>0.71980783159899997</v>
      </c>
      <c r="O87">
        <v>0.73071428571399999</v>
      </c>
      <c r="P87">
        <v>0.863311688312</v>
      </c>
      <c r="Q87">
        <v>0.78368742368699995</v>
      </c>
      <c r="R87">
        <f t="shared" si="9"/>
        <v>37.949999999982005</v>
      </c>
      <c r="S87">
        <f t="shared" si="10"/>
        <v>0</v>
      </c>
      <c r="T87">
        <f t="shared" si="11"/>
        <v>4.0500000000179952</v>
      </c>
      <c r="U87">
        <f t="shared" si="12"/>
        <v>29.4</v>
      </c>
      <c r="V87">
        <f t="shared" si="13"/>
        <v>0</v>
      </c>
      <c r="W87">
        <f t="shared" si="14"/>
        <v>12.600000000000001</v>
      </c>
      <c r="X87">
        <f t="shared" si="15"/>
        <v>31.225454545445999</v>
      </c>
      <c r="Y87">
        <f t="shared" si="16"/>
        <v>12.239422909758254</v>
      </c>
      <c r="Z87">
        <f t="shared" si="17"/>
        <v>10.774545454554001</v>
      </c>
    </row>
    <row r="88" spans="1:26" x14ac:dyDescent="0.15">
      <c r="A88" t="s">
        <v>50</v>
      </c>
      <c r="B88">
        <v>1</v>
      </c>
      <c r="C88">
        <v>386</v>
      </c>
      <c r="D88">
        <v>8595</v>
      </c>
      <c r="E88">
        <v>4.4909829999999998E-2</v>
      </c>
      <c r="F88">
        <v>0.95449225444700003</v>
      </c>
      <c r="G88">
        <v>0.84376789642600003</v>
      </c>
      <c r="H88">
        <v>0.89469019058800003</v>
      </c>
      <c r="I88">
        <v>0.97916666666700003</v>
      </c>
      <c r="J88">
        <v>0.58750000000000002</v>
      </c>
      <c r="K88">
        <v>0.734375</v>
      </c>
      <c r="L88">
        <v>0.93863796063899996</v>
      </c>
      <c r="M88">
        <v>0.56433528585899995</v>
      </c>
      <c r="N88">
        <v>0.70200647013899997</v>
      </c>
      <c r="O88">
        <v>0.90321983662299998</v>
      </c>
      <c r="P88">
        <v>0.67081375106100005</v>
      </c>
      <c r="Q88">
        <v>0.76817631894500005</v>
      </c>
      <c r="R88">
        <f t="shared" si="9"/>
        <v>325.69440802043601</v>
      </c>
      <c r="S88">
        <f t="shared" si="10"/>
        <v>15.528275037513083</v>
      </c>
      <c r="T88">
        <f t="shared" si="11"/>
        <v>60.305591979563985</v>
      </c>
      <c r="U88">
        <f t="shared" si="12"/>
        <v>226.77500000000001</v>
      </c>
      <c r="V88">
        <f t="shared" si="13"/>
        <v>4.8249999999211468</v>
      </c>
      <c r="W88">
        <f t="shared" si="14"/>
        <v>159.22499999999999</v>
      </c>
      <c r="X88">
        <f t="shared" si="15"/>
        <v>217.83342034157397</v>
      </c>
      <c r="Y88">
        <f t="shared" si="16"/>
        <v>14.240530932758389</v>
      </c>
      <c r="Z88">
        <f t="shared" si="17"/>
        <v>168.16657965842603</v>
      </c>
    </row>
    <row r="89" spans="1:26" x14ac:dyDescent="0.15">
      <c r="A89" t="s">
        <v>0</v>
      </c>
      <c r="B89">
        <v>2</v>
      </c>
      <c r="C89">
        <v>274</v>
      </c>
      <c r="D89">
        <v>112</v>
      </c>
      <c r="E89">
        <v>2.4464285000000001</v>
      </c>
      <c r="F89">
        <v>0.94095255268199995</v>
      </c>
      <c r="G89">
        <v>0.98533572580200002</v>
      </c>
      <c r="H89">
        <v>0.96221981097999998</v>
      </c>
      <c r="I89">
        <v>0.98039215686299996</v>
      </c>
      <c r="J89">
        <v>0.89285714285700002</v>
      </c>
      <c r="K89">
        <v>0.93457943925200004</v>
      </c>
      <c r="L89">
        <v>0.94663643235100003</v>
      </c>
      <c r="M89">
        <v>0.90862597625800001</v>
      </c>
      <c r="N89">
        <v>0.92656796709400002</v>
      </c>
      <c r="O89">
        <v>0.90749512670599997</v>
      </c>
      <c r="P89">
        <v>0.94260630956699998</v>
      </c>
      <c r="Q89">
        <v>0.92359281743499999</v>
      </c>
      <c r="R89">
        <f t="shared" si="9"/>
        <v>269.98198886974802</v>
      </c>
      <c r="S89">
        <f t="shared" si="10"/>
        <v>16.942137219519225</v>
      </c>
      <c r="T89">
        <f t="shared" si="11"/>
        <v>4.0180111302519776</v>
      </c>
      <c r="U89">
        <f t="shared" si="12"/>
        <v>244.642857142818</v>
      </c>
      <c r="V89">
        <f t="shared" si="13"/>
        <v>4.8928571427914846</v>
      </c>
      <c r="W89">
        <f t="shared" si="14"/>
        <v>29.357142857181998</v>
      </c>
      <c r="X89">
        <f t="shared" si="15"/>
        <v>248.96351749469201</v>
      </c>
      <c r="Y89">
        <f t="shared" si="16"/>
        <v>14.034513202672571</v>
      </c>
      <c r="Z89">
        <f t="shared" si="17"/>
        <v>25.036482505307987</v>
      </c>
    </row>
    <row r="90" spans="1:26" x14ac:dyDescent="0.15">
      <c r="A90" t="s">
        <v>65</v>
      </c>
      <c r="B90">
        <v>2</v>
      </c>
      <c r="C90">
        <v>41</v>
      </c>
      <c r="D90">
        <v>345</v>
      </c>
      <c r="E90">
        <v>0.11884058</v>
      </c>
      <c r="F90">
        <v>0.949206349206</v>
      </c>
      <c r="G90">
        <v>0.85777777777800002</v>
      </c>
      <c r="H90">
        <v>0.89237966711700001</v>
      </c>
      <c r="I90">
        <v>1</v>
      </c>
      <c r="J90">
        <v>0.75</v>
      </c>
      <c r="K90">
        <v>0.85714285714299998</v>
      </c>
      <c r="L90">
        <v>0.86476190476199999</v>
      </c>
      <c r="M90">
        <v>0.73030303030300003</v>
      </c>
      <c r="N90">
        <v>0.77935897435900003</v>
      </c>
      <c r="O90">
        <v>0.80681818181800002</v>
      </c>
      <c r="P90">
        <v>0.75757575757600004</v>
      </c>
      <c r="Q90">
        <v>0.76322676896800001</v>
      </c>
      <c r="R90">
        <f t="shared" si="9"/>
        <v>35.168888888898003</v>
      </c>
      <c r="S90">
        <f t="shared" si="10"/>
        <v>1.8819472315265671</v>
      </c>
      <c r="T90">
        <f t="shared" si="11"/>
        <v>5.8311111111019969</v>
      </c>
      <c r="U90">
        <f t="shared" si="12"/>
        <v>30.75</v>
      </c>
      <c r="V90">
        <f t="shared" si="13"/>
        <v>0</v>
      </c>
      <c r="W90">
        <f t="shared" si="14"/>
        <v>10.25</v>
      </c>
      <c r="X90">
        <f t="shared" si="15"/>
        <v>29.942424242423002</v>
      </c>
      <c r="Y90">
        <f t="shared" si="16"/>
        <v>4.6826258176438387</v>
      </c>
      <c r="Z90">
        <f t="shared" si="17"/>
        <v>11.057575757576998</v>
      </c>
    </row>
    <row r="91" spans="1:26" x14ac:dyDescent="0.15">
      <c r="F91">
        <f>AVERAGE(F2:F90)</f>
        <v>0.95985083513012404</v>
      </c>
      <c r="G91">
        <f>AVERAGE(G2:G90)</f>
        <v>0.83008601580921337</v>
      </c>
      <c r="H91">
        <f>(2*F91*G91)/(F91+G91)</f>
        <v>0.8902646538465101</v>
      </c>
      <c r="I91">
        <f t="shared" ref="I91:J91" si="18">AVERAGE(I2:I90)</f>
        <v>0.91724420806304519</v>
      </c>
      <c r="J91">
        <f t="shared" si="18"/>
        <v>0.70420670046878642</v>
      </c>
      <c r="K91">
        <f>(2*I91*J91)/(I91+J91)</f>
        <v>0.7967302788945354</v>
      </c>
      <c r="L91">
        <f t="shared" ref="L91:M91" si="19">AVERAGE(L2:L90)</f>
        <v>0.89411316655998874</v>
      </c>
      <c r="M91">
        <f t="shared" si="19"/>
        <v>0.64912245136349422</v>
      </c>
      <c r="N91">
        <f>(2*L91*M91)/(L91+M91)</f>
        <v>0.75217150736158433</v>
      </c>
      <c r="O91">
        <f t="shared" ref="O91" si="20">AVERAGE(O2:O90)</f>
        <v>0.84736233723620225</v>
      </c>
      <c r="P91">
        <f t="shared" ref="P91" si="21">AVERAGE(P2:P90)</f>
        <v>0.7229151245951011</v>
      </c>
      <c r="Q91">
        <f>(2*O91*P91)/(O91+P91)</f>
        <v>0.78020740218216844</v>
      </c>
      <c r="R91">
        <f>SUM(R2:R90)</f>
        <v>15603.457021381737</v>
      </c>
      <c r="S91">
        <f t="shared" ref="S91:T91" si="22">SUM(S2:S90)</f>
        <v>1167.8891147780246</v>
      </c>
      <c r="T91">
        <f t="shared" si="22"/>
        <v>3788.5429786182644</v>
      </c>
      <c r="U91">
        <f>SUM(U2:U90)</f>
        <v>13518.818990690386</v>
      </c>
      <c r="V91">
        <f t="shared" ref="V91" si="23">SUM(V2:V90)</f>
        <v>1532.2000874244607</v>
      </c>
      <c r="W91">
        <f t="shared" ref="W91" si="24">SUM(W2:W90)</f>
        <v>5873.181009309611</v>
      </c>
      <c r="X91">
        <f>SUM(X2:X90)</f>
        <v>12546.692957603362</v>
      </c>
      <c r="Y91">
        <f t="shared" ref="Y91" si="25">SUM(Y2:Y90)</f>
        <v>1739.6822058881537</v>
      </c>
      <c r="Z91">
        <f t="shared" ref="Z91" si="26">SUM(Z2:Z90)</f>
        <v>6845.3070423966428</v>
      </c>
    </row>
    <row r="92" spans="1:26" x14ac:dyDescent="0.15">
      <c r="R92">
        <f>R91/(R91+S91)</f>
        <v>0.93036402055646539</v>
      </c>
      <c r="S92">
        <f>R91/(R91+T91)</f>
        <v>0.8046337160365995</v>
      </c>
      <c r="T92">
        <f>(2*R92*S92)/(R92+S92)</f>
        <v>0.86294321120798201</v>
      </c>
      <c r="U92">
        <f>U91/(U91+V91)</f>
        <v>0.8981995784157647</v>
      </c>
      <c r="V92">
        <f>U91/(U91+W91)</f>
        <v>0.6971338175892321</v>
      </c>
      <c r="W92">
        <f>(2*U92*V92)/(U92+V92)</f>
        <v>0.78499616773027125</v>
      </c>
      <c r="X92">
        <f>X91/(X91+Y91)</f>
        <v>0.8782278789420378</v>
      </c>
      <c r="Y92">
        <f>X91/(X91+Z91)</f>
        <v>0.64700355598202142</v>
      </c>
      <c r="Z92">
        <f>(2*X92*Y92)/(X92+Y92)</f>
        <v>0.74508897158461462</v>
      </c>
    </row>
    <row r="93" spans="1:26" x14ac:dyDescent="0.15">
      <c r="C93" t="s">
        <v>115</v>
      </c>
      <c r="D93" t="s">
        <v>114</v>
      </c>
      <c r="E93" t="s">
        <v>104</v>
      </c>
      <c r="R93">
        <f>R92-0.2</f>
        <v>0.73036402055646543</v>
      </c>
      <c r="S93">
        <f t="shared" ref="S93:Z93" si="27">S92-0.2</f>
        <v>0.60463371603659954</v>
      </c>
      <c r="T93">
        <f>T92-0.2</f>
        <v>0.66294321120798205</v>
      </c>
      <c r="U93">
        <f t="shared" si="27"/>
        <v>0.69819957841576463</v>
      </c>
      <c r="V93">
        <f t="shared" si="27"/>
        <v>0.49713381758923209</v>
      </c>
      <c r="W93">
        <f t="shared" si="27"/>
        <v>0.5849961677302713</v>
      </c>
      <c r="X93">
        <f t="shared" si="27"/>
        <v>0.67822787894203773</v>
      </c>
      <c r="Y93">
        <f t="shared" si="27"/>
        <v>0.44700355598202141</v>
      </c>
      <c r="Z93">
        <f t="shared" si="27"/>
        <v>0.54508897158461456</v>
      </c>
    </row>
  </sheetData>
  <sortState ref="A2:N90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pane ySplit="1" topLeftCell="A2" activePane="bottomLeft" state="frozen"/>
      <selection pane="bottomLeft" activeCell="B9" sqref="B9"/>
    </sheetView>
  </sheetViews>
  <sheetFormatPr defaultRowHeight="13.5" x14ac:dyDescent="0.15"/>
  <cols>
    <col min="1" max="1" width="39" customWidth="1"/>
    <col min="2" max="2" width="22.75" customWidth="1"/>
    <col min="3" max="3" width="15.75" customWidth="1"/>
    <col min="4" max="4" width="19" customWidth="1"/>
  </cols>
  <sheetData>
    <row r="1" spans="1:4" x14ac:dyDescent="0.15">
      <c r="A1" t="s">
        <v>62</v>
      </c>
      <c r="B1">
        <v>0.86283933082300002</v>
      </c>
      <c r="C1">
        <v>0.66339569004999999</v>
      </c>
      <c r="D1">
        <v>0.74983787848600003</v>
      </c>
    </row>
    <row r="2" spans="1:4" x14ac:dyDescent="0.15">
      <c r="A2" t="s">
        <v>4</v>
      </c>
      <c r="B2">
        <v>0.930555555556</v>
      </c>
      <c r="C2">
        <v>0.81119047618999995</v>
      </c>
      <c r="D2">
        <v>0.85444444444400003</v>
      </c>
    </row>
    <row r="3" spans="1:4" x14ac:dyDescent="0.15">
      <c r="A3" t="s">
        <v>18</v>
      </c>
      <c r="B3">
        <v>0.78155492655500003</v>
      </c>
      <c r="C3">
        <v>0.91492465753399999</v>
      </c>
      <c r="D3">
        <v>0.84261030624800004</v>
      </c>
    </row>
    <row r="4" spans="1:4" x14ac:dyDescent="0.15">
      <c r="A4" t="s">
        <v>67</v>
      </c>
      <c r="B4">
        <v>0.98333333333299999</v>
      </c>
      <c r="C4">
        <v>0.58242272347500001</v>
      </c>
      <c r="D4">
        <v>0.72355990783400004</v>
      </c>
    </row>
    <row r="5" spans="1:4" x14ac:dyDescent="0.15">
      <c r="A5" t="s">
        <v>64</v>
      </c>
      <c r="B5">
        <v>0.79604377104400004</v>
      </c>
      <c r="C5">
        <v>0.70729885057499997</v>
      </c>
      <c r="D5">
        <v>0.74480260281400001</v>
      </c>
    </row>
    <row r="6" spans="1:4" x14ac:dyDescent="0.15">
      <c r="A6" t="s">
        <v>7</v>
      </c>
      <c r="B6">
        <v>0.82205128205099998</v>
      </c>
      <c r="C6">
        <v>0.81853801169600005</v>
      </c>
      <c r="D6">
        <v>0.81485068296399998</v>
      </c>
    </row>
    <row r="7" spans="1:4" x14ac:dyDescent="0.15">
      <c r="A7" t="s">
        <v>60</v>
      </c>
      <c r="B7">
        <v>0.85658134448699996</v>
      </c>
      <c r="C7">
        <v>0.73979301359000005</v>
      </c>
      <c r="D7">
        <v>0.78991970491999997</v>
      </c>
    </row>
    <row r="8" spans="1:4" x14ac:dyDescent="0.15">
      <c r="A8" t="s">
        <v>75</v>
      </c>
      <c r="B8">
        <v>0.96</v>
      </c>
      <c r="C8">
        <v>0.69212454212499996</v>
      </c>
      <c r="D8">
        <v>0.80175824175800003</v>
      </c>
    </row>
    <row r="9" spans="1:4" x14ac:dyDescent="0.15">
      <c r="A9" t="s">
        <v>44</v>
      </c>
      <c r="B9">
        <v>0.77179659498200004</v>
      </c>
      <c r="C9">
        <v>0.85567043470299997</v>
      </c>
      <c r="D9">
        <v>0.80914786967399999</v>
      </c>
    </row>
    <row r="10" spans="1:4" x14ac:dyDescent="0.15">
      <c r="A10" t="s">
        <v>49</v>
      </c>
      <c r="B10">
        <v>0.94545454545499996</v>
      </c>
      <c r="C10">
        <v>0.61289682539699997</v>
      </c>
      <c r="D10">
        <v>0.73066666666699998</v>
      </c>
    </row>
    <row r="11" spans="1:4" x14ac:dyDescent="0.15">
      <c r="A11" t="s">
        <v>47</v>
      </c>
      <c r="B11">
        <v>0.831749679425</v>
      </c>
      <c r="C11">
        <v>0.44566604173500002</v>
      </c>
      <c r="D11">
        <v>0.58016955435100004</v>
      </c>
    </row>
    <row r="12" spans="1:4" x14ac:dyDescent="0.15">
      <c r="A12" t="s">
        <v>69</v>
      </c>
      <c r="B12">
        <v>0.85212215320899998</v>
      </c>
      <c r="C12">
        <v>0.80394105468300003</v>
      </c>
      <c r="D12">
        <v>0.82589020175200001</v>
      </c>
    </row>
    <row r="13" spans="1:4" x14ac:dyDescent="0.15">
      <c r="A13" t="s">
        <v>28</v>
      </c>
      <c r="B13">
        <v>0.85899552803599999</v>
      </c>
      <c r="C13">
        <v>1</v>
      </c>
      <c r="D13">
        <v>0.92026718800899998</v>
      </c>
    </row>
    <row r="14" spans="1:4" x14ac:dyDescent="0.15">
      <c r="A14" t="s">
        <v>15</v>
      </c>
      <c r="B14">
        <v>0.97777777777800001</v>
      </c>
      <c r="C14">
        <v>0.71276887871899997</v>
      </c>
      <c r="D14">
        <v>0.81098163098200005</v>
      </c>
    </row>
    <row r="15" spans="1:4" x14ac:dyDescent="0.15">
      <c r="A15" t="s">
        <v>46</v>
      </c>
      <c r="B15">
        <v>0.78679653679700001</v>
      </c>
      <c r="C15">
        <v>0.860952380952</v>
      </c>
      <c r="D15">
        <v>0.81912087912099996</v>
      </c>
    </row>
    <row r="16" spans="1:4" x14ac:dyDescent="0.15">
      <c r="A16" t="s">
        <v>41</v>
      </c>
      <c r="B16">
        <v>0.701191096485</v>
      </c>
      <c r="C16">
        <v>0.59571376811599996</v>
      </c>
      <c r="D16">
        <v>0.64328863227199995</v>
      </c>
    </row>
    <row r="17" spans="1:4" x14ac:dyDescent="0.15">
      <c r="A17" t="s">
        <v>88</v>
      </c>
      <c r="B17">
        <v>0.920373369321</v>
      </c>
      <c r="C17">
        <v>0.52569821827499996</v>
      </c>
      <c r="D17">
        <v>0.66879733990800005</v>
      </c>
    </row>
    <row r="18" spans="1:4" x14ac:dyDescent="0.15">
      <c r="A18" t="s">
        <v>85</v>
      </c>
      <c r="B18">
        <v>0.95124247400100004</v>
      </c>
      <c r="C18">
        <v>0.82325172999100005</v>
      </c>
      <c r="D18">
        <v>0.88220160681899995</v>
      </c>
    </row>
    <row r="19" spans="1:4" x14ac:dyDescent="0.15">
      <c r="A19" t="s">
        <v>79</v>
      </c>
      <c r="B19">
        <v>0.657963089542</v>
      </c>
      <c r="C19">
        <v>0.59240601503799994</v>
      </c>
      <c r="D19">
        <v>0.61116441779099995</v>
      </c>
    </row>
    <row r="20" spans="1:4" x14ac:dyDescent="0.15">
      <c r="A20" t="s">
        <v>80</v>
      </c>
      <c r="B20">
        <v>0.81666666666700005</v>
      </c>
      <c r="C20">
        <v>0.28214452214500002</v>
      </c>
      <c r="D20">
        <v>0.410814838756</v>
      </c>
    </row>
    <row r="21" spans="1:4" x14ac:dyDescent="0.15">
      <c r="A21" t="s">
        <v>81</v>
      </c>
      <c r="B21">
        <v>0.923233082707</v>
      </c>
      <c r="C21">
        <v>0.87682476943300003</v>
      </c>
      <c r="D21">
        <v>0.89885230934399996</v>
      </c>
    </row>
    <row r="22" spans="1:4" x14ac:dyDescent="0.15">
      <c r="A22" t="s">
        <v>87</v>
      </c>
      <c r="B22">
        <v>0.80961936437500004</v>
      </c>
      <c r="C22">
        <v>0.88129843840400002</v>
      </c>
      <c r="D22">
        <v>0.84319994688199995</v>
      </c>
    </row>
    <row r="23" spans="1:4" x14ac:dyDescent="0.15">
      <c r="A23" t="s">
        <v>82</v>
      </c>
      <c r="B23">
        <v>0.79163059163100002</v>
      </c>
      <c r="C23">
        <v>0.95</v>
      </c>
      <c r="D23">
        <v>0.84824547433200004</v>
      </c>
    </row>
    <row r="24" spans="1:4" x14ac:dyDescent="0.15">
      <c r="A24" t="s">
        <v>83</v>
      </c>
      <c r="B24">
        <v>0.82777777777799999</v>
      </c>
      <c r="C24">
        <v>0.97777777777800001</v>
      </c>
      <c r="D24">
        <v>0.88253968254000004</v>
      </c>
    </row>
    <row r="25" spans="1:4" x14ac:dyDescent="0.15">
      <c r="A25" t="s">
        <v>86</v>
      </c>
      <c r="B25">
        <v>0.96461538461499996</v>
      </c>
      <c r="C25">
        <v>0.76672592113799998</v>
      </c>
      <c r="D25">
        <v>0.85318840579699995</v>
      </c>
    </row>
    <row r="26" spans="1:4" x14ac:dyDescent="0.15">
      <c r="A26" t="s">
        <v>84</v>
      </c>
      <c r="B26">
        <v>0.81396825396799999</v>
      </c>
      <c r="C26">
        <v>0.87666666666699999</v>
      </c>
      <c r="D26">
        <v>0.83794871794900005</v>
      </c>
    </row>
    <row r="27" spans="1:4" x14ac:dyDescent="0.15">
      <c r="A27" t="s">
        <v>21</v>
      </c>
      <c r="B27">
        <v>0.91060080608399996</v>
      </c>
      <c r="C27">
        <v>0.74961781206199996</v>
      </c>
      <c r="D27">
        <v>0.81964199319599995</v>
      </c>
    </row>
    <row r="28" spans="1:4" x14ac:dyDescent="0.15">
      <c r="A28" t="s">
        <v>9</v>
      </c>
      <c r="B28">
        <v>0.752968664525</v>
      </c>
      <c r="C28">
        <v>0.80727361883000004</v>
      </c>
      <c r="D28">
        <v>0.77208506469399996</v>
      </c>
    </row>
    <row r="29" spans="1:4" x14ac:dyDescent="0.15">
      <c r="A29" t="s">
        <v>11</v>
      </c>
      <c r="B29">
        <v>0.83809523809499997</v>
      </c>
      <c r="C29">
        <v>0.59090909090900001</v>
      </c>
      <c r="D29">
        <v>0.67390109890100003</v>
      </c>
    </row>
    <row r="30" spans="1:4" x14ac:dyDescent="0.15">
      <c r="A30" t="s">
        <v>33</v>
      </c>
      <c r="B30">
        <v>1</v>
      </c>
      <c r="C30">
        <v>0.70055555555600002</v>
      </c>
      <c r="D30">
        <v>0.82066433566399999</v>
      </c>
    </row>
    <row r="31" spans="1:4" x14ac:dyDescent="0.15">
      <c r="A31" t="s">
        <v>42</v>
      </c>
      <c r="B31">
        <v>0.65230769230800001</v>
      </c>
      <c r="C31">
        <v>0.67333333333300005</v>
      </c>
      <c r="D31">
        <v>0.652011396011</v>
      </c>
    </row>
    <row r="32" spans="1:4" x14ac:dyDescent="0.15">
      <c r="A32" t="s">
        <v>73</v>
      </c>
      <c r="B32">
        <v>1</v>
      </c>
      <c r="C32">
        <v>0.48</v>
      </c>
      <c r="D32">
        <v>0.64640692640700004</v>
      </c>
    </row>
    <row r="33" spans="1:4" x14ac:dyDescent="0.15">
      <c r="A33" t="s">
        <v>72</v>
      </c>
      <c r="B33">
        <v>0.85746682598000001</v>
      </c>
      <c r="C33">
        <v>0.50271018935400003</v>
      </c>
      <c r="D33">
        <v>0.63264310415799996</v>
      </c>
    </row>
    <row r="34" spans="1:4" x14ac:dyDescent="0.15">
      <c r="A34" t="s">
        <v>5</v>
      </c>
      <c r="B34">
        <v>0.89984129573000005</v>
      </c>
      <c r="C34">
        <v>0.98698412698399995</v>
      </c>
      <c r="D34">
        <v>0.94112333484300004</v>
      </c>
    </row>
    <row r="35" spans="1:4" x14ac:dyDescent="0.15">
      <c r="A35" t="s">
        <v>14</v>
      </c>
      <c r="B35">
        <v>0.83559407568699995</v>
      </c>
      <c r="C35">
        <v>0.75194805194799996</v>
      </c>
      <c r="D35">
        <v>0.78722952596700002</v>
      </c>
    </row>
    <row r="36" spans="1:4" x14ac:dyDescent="0.15">
      <c r="A36" t="s">
        <v>61</v>
      </c>
      <c r="B36">
        <v>0.76769230769200003</v>
      </c>
      <c r="C36">
        <v>0.54452380952400004</v>
      </c>
      <c r="D36">
        <v>0.63089523614300003</v>
      </c>
    </row>
    <row r="37" spans="1:4" x14ac:dyDescent="0.15">
      <c r="A37" t="s">
        <v>52</v>
      </c>
      <c r="B37">
        <v>0.80946537871000002</v>
      </c>
      <c r="C37">
        <v>0.73915776743299999</v>
      </c>
      <c r="D37">
        <v>0.772145066898</v>
      </c>
    </row>
    <row r="38" spans="1:4" x14ac:dyDescent="0.15">
      <c r="A38" t="s">
        <v>70</v>
      </c>
      <c r="B38">
        <v>0.949206349206</v>
      </c>
      <c r="C38">
        <v>0.59368686868700005</v>
      </c>
      <c r="D38">
        <v>0.71627305443099998</v>
      </c>
    </row>
    <row r="39" spans="1:4" x14ac:dyDescent="0.15">
      <c r="A39" t="s">
        <v>8</v>
      </c>
      <c r="B39">
        <v>0.98888888888899995</v>
      </c>
      <c r="C39">
        <v>0.76145173454000004</v>
      </c>
      <c r="D39">
        <v>0.859678428474</v>
      </c>
    </row>
    <row r="40" spans="1:4" x14ac:dyDescent="0.15">
      <c r="A40" t="s">
        <v>58</v>
      </c>
      <c r="B40">
        <v>0.96399999999999997</v>
      </c>
      <c r="C40">
        <v>0.86265377376200003</v>
      </c>
      <c r="D40">
        <v>0.90930346964099995</v>
      </c>
    </row>
    <row r="41" spans="1:4" x14ac:dyDescent="0.15">
      <c r="A41" t="s">
        <v>37</v>
      </c>
      <c r="B41">
        <v>0.90730150803999998</v>
      </c>
      <c r="C41">
        <v>0.85788714209799999</v>
      </c>
      <c r="D41">
        <v>0.87934185889500005</v>
      </c>
    </row>
    <row r="42" spans="1:4" x14ac:dyDescent="0.15">
      <c r="A42" t="s">
        <v>12</v>
      </c>
      <c r="B42">
        <v>0.98333333333299999</v>
      </c>
      <c r="C42">
        <v>0.69864145658300003</v>
      </c>
      <c r="D42">
        <v>0.81488962442500001</v>
      </c>
    </row>
    <row r="43" spans="1:4" x14ac:dyDescent="0.15">
      <c r="A43" t="s">
        <v>74</v>
      </c>
      <c r="B43">
        <v>0.93066477003299997</v>
      </c>
      <c r="C43">
        <v>0.78726429987299995</v>
      </c>
      <c r="D43">
        <v>0.85261844974400003</v>
      </c>
    </row>
    <row r="44" spans="1:4" x14ac:dyDescent="0.15">
      <c r="A44" t="s">
        <v>27</v>
      </c>
      <c r="B44">
        <v>0.92666666666700004</v>
      </c>
      <c r="C44">
        <v>0.54642857142900003</v>
      </c>
      <c r="D44">
        <v>0.67505827505799998</v>
      </c>
    </row>
    <row r="45" spans="1:4" x14ac:dyDescent="0.15">
      <c r="A45" t="s">
        <v>22</v>
      </c>
      <c r="B45">
        <v>0.85325422272100004</v>
      </c>
      <c r="C45">
        <v>0.58023217747199995</v>
      </c>
      <c r="D45">
        <v>0.69027117008899996</v>
      </c>
    </row>
    <row r="46" spans="1:4" x14ac:dyDescent="0.15">
      <c r="A46" t="s">
        <v>24</v>
      </c>
      <c r="B46">
        <v>0.94643356643400001</v>
      </c>
      <c r="C46">
        <v>0.59428815004299995</v>
      </c>
      <c r="D46">
        <v>0.72670288154200002</v>
      </c>
    </row>
    <row r="47" spans="1:4" x14ac:dyDescent="0.15">
      <c r="A47" t="s">
        <v>53</v>
      </c>
      <c r="B47">
        <v>0.97499999999999998</v>
      </c>
      <c r="C47">
        <v>0.77164502164500004</v>
      </c>
      <c r="D47">
        <v>0.85675438596499998</v>
      </c>
    </row>
    <row r="48" spans="1:4" x14ac:dyDescent="0.15">
      <c r="A48" t="s">
        <v>38</v>
      </c>
      <c r="B48">
        <v>0.71428571428599996</v>
      </c>
      <c r="C48">
        <v>0.92666666666700004</v>
      </c>
      <c r="D48">
        <v>0.78959931798799998</v>
      </c>
    </row>
    <row r="49" spans="1:4" x14ac:dyDescent="0.15">
      <c r="A49" t="s">
        <v>31</v>
      </c>
      <c r="B49">
        <v>0.92171855921900003</v>
      </c>
      <c r="C49">
        <v>0.58297208538599998</v>
      </c>
      <c r="D49">
        <v>0.70705059646199997</v>
      </c>
    </row>
    <row r="50" spans="1:4" x14ac:dyDescent="0.15">
      <c r="A50" t="s">
        <v>66</v>
      </c>
      <c r="B50">
        <v>0.61684173669499998</v>
      </c>
      <c r="C50">
        <v>0.839682539683</v>
      </c>
      <c r="D50">
        <v>0.69886801370700002</v>
      </c>
    </row>
    <row r="51" spans="1:4" x14ac:dyDescent="0.15">
      <c r="A51" t="s">
        <v>30</v>
      </c>
      <c r="B51">
        <v>0.77466073264299995</v>
      </c>
      <c r="C51">
        <v>0.95826578343400004</v>
      </c>
      <c r="D51">
        <v>0.85633747622300005</v>
      </c>
    </row>
    <row r="52" spans="1:4" x14ac:dyDescent="0.15">
      <c r="A52" t="s">
        <v>43</v>
      </c>
      <c r="B52">
        <v>0.82856725146200005</v>
      </c>
      <c r="C52">
        <v>0.518792661411</v>
      </c>
      <c r="D52">
        <v>0.63568513481300004</v>
      </c>
    </row>
    <row r="53" spans="1:4" x14ac:dyDescent="0.15">
      <c r="A53" t="s">
        <v>13</v>
      </c>
      <c r="B53">
        <v>0.9</v>
      </c>
      <c r="C53">
        <v>0.66928571428600003</v>
      </c>
      <c r="D53">
        <v>0.76373626373600001</v>
      </c>
    </row>
    <row r="54" spans="1:4" x14ac:dyDescent="0.15">
      <c r="A54" t="s">
        <v>19</v>
      </c>
      <c r="B54">
        <v>0.81072819108600003</v>
      </c>
      <c r="C54">
        <v>0.90472229145899996</v>
      </c>
      <c r="D54">
        <v>0.85462751645500001</v>
      </c>
    </row>
    <row r="55" spans="1:4" x14ac:dyDescent="0.15">
      <c r="A55" t="s">
        <v>36</v>
      </c>
      <c r="B55">
        <v>1</v>
      </c>
      <c r="C55">
        <v>0.71089743589700005</v>
      </c>
      <c r="D55">
        <v>0.81788124156499997</v>
      </c>
    </row>
    <row r="56" spans="1:4" x14ac:dyDescent="0.15">
      <c r="A56" t="s">
        <v>51</v>
      </c>
      <c r="B56">
        <v>0.81065299961899995</v>
      </c>
      <c r="C56">
        <v>0.996</v>
      </c>
      <c r="D56">
        <v>0.89146826685500002</v>
      </c>
    </row>
    <row r="57" spans="1:4" x14ac:dyDescent="0.15">
      <c r="A57" t="s">
        <v>2</v>
      </c>
      <c r="B57">
        <v>0.93142857142900004</v>
      </c>
      <c r="C57">
        <v>0.67159090909100005</v>
      </c>
      <c r="D57">
        <v>0.77809822361500003</v>
      </c>
    </row>
    <row r="58" spans="1:4" x14ac:dyDescent="0.15">
      <c r="A58" t="s">
        <v>71</v>
      </c>
      <c r="B58">
        <v>0.91666666666700003</v>
      </c>
      <c r="C58">
        <v>0.711111111111</v>
      </c>
      <c r="D58">
        <v>0.79899749373399997</v>
      </c>
    </row>
    <row r="59" spans="1:4" x14ac:dyDescent="0.15">
      <c r="A59" t="s">
        <v>20</v>
      </c>
      <c r="B59">
        <v>0.80797680343599998</v>
      </c>
      <c r="C59">
        <v>0.75289780158200004</v>
      </c>
      <c r="D59">
        <v>0.77888147719699996</v>
      </c>
    </row>
    <row r="60" spans="1:4" x14ac:dyDescent="0.15">
      <c r="A60" t="s">
        <v>68</v>
      </c>
      <c r="B60">
        <v>0.76666666666700001</v>
      </c>
      <c r="C60">
        <v>0.31050505050499999</v>
      </c>
      <c r="D60">
        <v>0.432</v>
      </c>
    </row>
    <row r="61" spans="1:4" x14ac:dyDescent="0.15">
      <c r="A61" t="s">
        <v>26</v>
      </c>
      <c r="B61">
        <v>0.87970854030800005</v>
      </c>
      <c r="C61">
        <v>0.52328592436800003</v>
      </c>
      <c r="D61">
        <v>0.65434932753700004</v>
      </c>
    </row>
    <row r="62" spans="1:4" x14ac:dyDescent="0.15">
      <c r="A62" t="s">
        <v>32</v>
      </c>
      <c r="B62">
        <v>0.78943085899599996</v>
      </c>
      <c r="C62">
        <v>0.81797619047600001</v>
      </c>
      <c r="D62">
        <v>0.79954433000400005</v>
      </c>
    </row>
    <row r="63" spans="1:4" x14ac:dyDescent="0.15">
      <c r="A63" t="s">
        <v>10</v>
      </c>
      <c r="B63">
        <v>0.78269230769200004</v>
      </c>
      <c r="C63">
        <v>0.94666666666699995</v>
      </c>
      <c r="D63">
        <v>0.84372208436700002</v>
      </c>
    </row>
    <row r="64" spans="1:4" x14ac:dyDescent="0.15">
      <c r="A64" t="s">
        <v>54</v>
      </c>
      <c r="B64">
        <v>0.87316017316000005</v>
      </c>
      <c r="C64">
        <v>0.908484848485</v>
      </c>
      <c r="D64">
        <v>0.88444444444400006</v>
      </c>
    </row>
    <row r="65" spans="1:4" x14ac:dyDescent="0.15">
      <c r="A65" t="s">
        <v>17</v>
      </c>
      <c r="B65">
        <v>0.867127476068</v>
      </c>
      <c r="C65">
        <v>0.66766659245600002</v>
      </c>
      <c r="D65">
        <v>0.75343644870100002</v>
      </c>
    </row>
    <row r="66" spans="1:4" x14ac:dyDescent="0.15">
      <c r="A66" t="s">
        <v>40</v>
      </c>
      <c r="B66">
        <v>0.88809523809500002</v>
      </c>
      <c r="C66">
        <v>0.63333333333300001</v>
      </c>
      <c r="D66">
        <v>0.72833333333299999</v>
      </c>
    </row>
    <row r="67" spans="1:4" x14ac:dyDescent="0.15">
      <c r="A67" t="s">
        <v>23</v>
      </c>
      <c r="B67">
        <v>0.83333333333299997</v>
      </c>
      <c r="C67">
        <v>0.40714285714300003</v>
      </c>
      <c r="D67">
        <v>0.53500000000000003</v>
      </c>
    </row>
    <row r="68" spans="1:4" x14ac:dyDescent="0.15">
      <c r="A68" t="s">
        <v>48</v>
      </c>
      <c r="B68">
        <v>0.70403508771900003</v>
      </c>
      <c r="C68">
        <v>0.91647058823500005</v>
      </c>
      <c r="D68">
        <v>0.78073426085800002</v>
      </c>
    </row>
    <row r="69" spans="1:4" x14ac:dyDescent="0.15">
      <c r="A69" t="s">
        <v>39</v>
      </c>
      <c r="B69">
        <v>0.89251088371499998</v>
      </c>
      <c r="C69">
        <v>0.48123858739999997</v>
      </c>
      <c r="D69">
        <v>0.62423567779800004</v>
      </c>
    </row>
    <row r="70" spans="1:4" x14ac:dyDescent="0.15">
      <c r="A70" t="s">
        <v>16</v>
      </c>
      <c r="B70">
        <v>0.89327731092399998</v>
      </c>
      <c r="C70">
        <v>0.56746376811599997</v>
      </c>
      <c r="D70">
        <v>0.68212349054499999</v>
      </c>
    </row>
    <row r="71" spans="1:4" x14ac:dyDescent="0.15">
      <c r="A71" t="s">
        <v>35</v>
      </c>
      <c r="B71">
        <v>0.83121281464499996</v>
      </c>
      <c r="C71">
        <v>0.757347880877</v>
      </c>
      <c r="D71">
        <v>0.78815656565699999</v>
      </c>
    </row>
    <row r="72" spans="1:4" x14ac:dyDescent="0.15">
      <c r="A72" t="s">
        <v>56</v>
      </c>
      <c r="B72">
        <v>0.69007936507900003</v>
      </c>
      <c r="C72">
        <v>0.67730769230800003</v>
      </c>
      <c r="D72">
        <v>0.66291486291500001</v>
      </c>
    </row>
    <row r="73" spans="1:4" x14ac:dyDescent="0.15">
      <c r="A73" t="s">
        <v>76</v>
      </c>
      <c r="B73">
        <v>0.95</v>
      </c>
      <c r="C73">
        <v>0.63357753357799995</v>
      </c>
      <c r="D73">
        <v>0.75222488038299995</v>
      </c>
    </row>
    <row r="74" spans="1:4" x14ac:dyDescent="0.15">
      <c r="A74" t="s">
        <v>63</v>
      </c>
      <c r="B74">
        <v>0.83189914512600005</v>
      </c>
      <c r="C74">
        <v>0.61267688722299996</v>
      </c>
      <c r="D74">
        <v>0.70534640945500005</v>
      </c>
    </row>
    <row r="75" spans="1:4" x14ac:dyDescent="0.15">
      <c r="A75" t="s">
        <v>3</v>
      </c>
      <c r="B75">
        <v>0.69843417921299999</v>
      </c>
      <c r="C75">
        <v>0.90582954232099999</v>
      </c>
      <c r="D75">
        <v>0.78832784062500005</v>
      </c>
    </row>
    <row r="76" spans="1:4" x14ac:dyDescent="0.15">
      <c r="A76" t="s">
        <v>59</v>
      </c>
      <c r="B76">
        <v>0.68888888888900002</v>
      </c>
      <c r="C76">
        <v>0.51857142857100003</v>
      </c>
      <c r="D76">
        <v>0.58732846101299996</v>
      </c>
    </row>
    <row r="77" spans="1:4" x14ac:dyDescent="0.15">
      <c r="A77" t="s">
        <v>6</v>
      </c>
      <c r="B77">
        <v>0.96666666666699996</v>
      </c>
      <c r="C77">
        <v>0.58132756132800001</v>
      </c>
      <c r="D77">
        <v>0.71206804890999997</v>
      </c>
    </row>
    <row r="78" spans="1:4" x14ac:dyDescent="0.15">
      <c r="A78" t="s">
        <v>29</v>
      </c>
      <c r="B78">
        <v>0.92666666666700004</v>
      </c>
      <c r="C78">
        <v>0.714718614719</v>
      </c>
      <c r="D78">
        <v>0.80350877193000003</v>
      </c>
    </row>
    <row r="79" spans="1:4" x14ac:dyDescent="0.15">
      <c r="A79" t="s">
        <v>78</v>
      </c>
      <c r="B79">
        <v>0.864369501466</v>
      </c>
      <c r="C79">
        <v>0.71951192082799997</v>
      </c>
      <c r="D79">
        <v>0.78499682516400004</v>
      </c>
    </row>
    <row r="80" spans="1:4" x14ac:dyDescent="0.15">
      <c r="A80" t="s">
        <v>45</v>
      </c>
      <c r="B80">
        <v>1</v>
      </c>
      <c r="C80">
        <v>0.35476190476199998</v>
      </c>
      <c r="D80">
        <v>0.51434343434300001</v>
      </c>
    </row>
    <row r="81" spans="1:4" x14ac:dyDescent="0.15">
      <c r="A81" t="s">
        <v>34</v>
      </c>
      <c r="B81">
        <v>0.73117522312600003</v>
      </c>
      <c r="C81">
        <v>0.84143323996300001</v>
      </c>
      <c r="D81">
        <v>0.77684172037099997</v>
      </c>
    </row>
    <row r="82" spans="1:4" x14ac:dyDescent="0.15">
      <c r="A82" t="s">
        <v>57</v>
      </c>
      <c r="B82">
        <v>0.68952380952400005</v>
      </c>
      <c r="C82">
        <v>0.57936507936500004</v>
      </c>
      <c r="D82">
        <v>0.62016806722700002</v>
      </c>
    </row>
    <row r="83" spans="1:4" x14ac:dyDescent="0.15">
      <c r="A83" t="s">
        <v>25</v>
      </c>
      <c r="B83">
        <v>0.92833060333100004</v>
      </c>
      <c r="C83">
        <v>0.52198191042599995</v>
      </c>
      <c r="D83">
        <v>0.66636926617100001</v>
      </c>
    </row>
    <row r="84" spans="1:4" x14ac:dyDescent="0.15">
      <c r="A84" t="s">
        <v>1</v>
      </c>
      <c r="B84">
        <v>0.89670329670299997</v>
      </c>
      <c r="C84">
        <v>0.57051282051300001</v>
      </c>
      <c r="D84">
        <v>0.67149321266999995</v>
      </c>
    </row>
    <row r="85" spans="1:4" x14ac:dyDescent="0.15">
      <c r="A85" t="s">
        <v>77</v>
      </c>
      <c r="B85">
        <v>1</v>
      </c>
      <c r="C85">
        <v>0.59852813852800002</v>
      </c>
      <c r="D85">
        <v>0.74156565656600004</v>
      </c>
    </row>
    <row r="86" spans="1:4" x14ac:dyDescent="0.15">
      <c r="A86" t="s">
        <v>55</v>
      </c>
      <c r="B86">
        <v>0.78641414141400001</v>
      </c>
      <c r="C86">
        <v>0.86649350649400003</v>
      </c>
      <c r="D86">
        <v>0.815390749601</v>
      </c>
    </row>
    <row r="87" spans="1:4" x14ac:dyDescent="0.15">
      <c r="A87" t="s">
        <v>50</v>
      </c>
      <c r="B87">
        <v>0.91409194502199997</v>
      </c>
      <c r="C87">
        <v>0.65430619590600003</v>
      </c>
      <c r="D87">
        <v>0.76057488583300004</v>
      </c>
    </row>
    <row r="88" spans="1:4" x14ac:dyDescent="0.15">
      <c r="A88" t="s">
        <v>0</v>
      </c>
      <c r="B88">
        <v>0.90548562148</v>
      </c>
      <c r="C88">
        <v>0.94435166100000001</v>
      </c>
      <c r="D88">
        <v>0.92354825770000004</v>
      </c>
    </row>
    <row r="89" spans="1:4" x14ac:dyDescent="0.15">
      <c r="A89" t="s">
        <v>65</v>
      </c>
      <c r="B89">
        <v>0.89500000000000002</v>
      </c>
      <c r="C89">
        <v>0.81505050505099996</v>
      </c>
      <c r="D89">
        <v>0.84564327485400004</v>
      </c>
    </row>
    <row r="90" spans="1:4" x14ac:dyDescent="0.15">
      <c r="B90">
        <f>AVERAGE(B1:B89)</f>
        <v>0.85778901204860669</v>
      </c>
      <c r="C90">
        <f>AVERAGE(C1:C89)</f>
        <v>0.71058491451040462</v>
      </c>
      <c r="D90">
        <f>(2*B90*C90)/(B90+C90)</f>
        <v>0.7772788382574396</v>
      </c>
    </row>
  </sheetData>
  <sortState ref="A1:D89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E1" workbookViewId="0">
      <selection activeCell="A2" sqref="A2:C4"/>
    </sheetView>
  </sheetViews>
  <sheetFormatPr defaultRowHeight="13.5" x14ac:dyDescent="0.15"/>
  <cols>
    <col min="1" max="1" width="18.5" customWidth="1"/>
    <col min="2" max="2" width="5" customWidth="1"/>
    <col min="3" max="3" width="13.25" customWidth="1"/>
    <col min="4" max="4" width="10.375" customWidth="1"/>
    <col min="5" max="5" width="31.75" customWidth="1"/>
    <col min="6" max="6" width="3.625" customWidth="1"/>
    <col min="7" max="7" width="11.125" customWidth="1"/>
    <col min="8" max="8" width="9" customWidth="1"/>
    <col min="10" max="10" width="37.375" customWidth="1"/>
  </cols>
  <sheetData>
    <row r="1" spans="1:17" x14ac:dyDescent="0.15">
      <c r="A1" t="s">
        <v>90</v>
      </c>
      <c r="B1" t="s">
        <v>91</v>
      </c>
      <c r="C1" t="s">
        <v>92</v>
      </c>
      <c r="D1" t="s">
        <v>93</v>
      </c>
      <c r="E1" t="s">
        <v>90</v>
      </c>
      <c r="F1" t="s">
        <v>91</v>
      </c>
      <c r="G1" t="s">
        <v>92</v>
      </c>
      <c r="H1" t="s">
        <v>93</v>
      </c>
      <c r="J1" t="s">
        <v>90</v>
      </c>
      <c r="K1" t="s">
        <v>91</v>
      </c>
      <c r="L1" t="s">
        <v>92</v>
      </c>
      <c r="M1" t="s">
        <v>93</v>
      </c>
      <c r="N1" t="s">
        <v>90</v>
      </c>
      <c r="O1" t="s">
        <v>91</v>
      </c>
      <c r="P1" t="s">
        <v>92</v>
      </c>
      <c r="Q1" t="s">
        <v>93</v>
      </c>
    </row>
    <row r="2" spans="1:17" x14ac:dyDescent="0.15">
      <c r="A2" t="s">
        <v>20</v>
      </c>
      <c r="B2">
        <v>1</v>
      </c>
      <c r="C2">
        <v>3320</v>
      </c>
      <c r="D2">
        <v>5661</v>
      </c>
      <c r="E2" t="s">
        <v>4</v>
      </c>
      <c r="F2">
        <v>2</v>
      </c>
      <c r="G2">
        <v>33</v>
      </c>
      <c r="H2">
        <v>735</v>
      </c>
      <c r="J2" t="s">
        <v>67</v>
      </c>
      <c r="K2">
        <v>3</v>
      </c>
      <c r="L2">
        <v>98</v>
      </c>
      <c r="M2">
        <v>278</v>
      </c>
      <c r="N2" t="s">
        <v>36</v>
      </c>
      <c r="O2">
        <v>4</v>
      </c>
      <c r="P2">
        <v>45</v>
      </c>
      <c r="Q2">
        <v>272</v>
      </c>
    </row>
    <row r="3" spans="1:17" x14ac:dyDescent="0.15">
      <c r="A3" t="s">
        <v>22</v>
      </c>
      <c r="B3">
        <v>1</v>
      </c>
      <c r="C3">
        <v>1119</v>
      </c>
      <c r="D3">
        <v>7862</v>
      </c>
      <c r="E3" t="s">
        <v>18</v>
      </c>
      <c r="F3">
        <v>2</v>
      </c>
      <c r="G3">
        <v>376</v>
      </c>
      <c r="H3">
        <v>392</v>
      </c>
      <c r="J3" t="s">
        <v>64</v>
      </c>
      <c r="K3">
        <v>3</v>
      </c>
      <c r="L3">
        <v>127</v>
      </c>
      <c r="M3">
        <v>249</v>
      </c>
      <c r="N3" t="s">
        <v>51</v>
      </c>
      <c r="O3">
        <v>4</v>
      </c>
      <c r="P3">
        <v>227</v>
      </c>
      <c r="Q3">
        <v>90</v>
      </c>
    </row>
    <row r="4" spans="1:17" x14ac:dyDescent="0.15">
      <c r="A4" t="s">
        <v>47</v>
      </c>
      <c r="B4">
        <v>1</v>
      </c>
      <c r="C4">
        <v>1041</v>
      </c>
      <c r="D4">
        <v>7940</v>
      </c>
      <c r="E4" t="s">
        <v>60</v>
      </c>
      <c r="F4">
        <v>2</v>
      </c>
      <c r="G4">
        <v>293</v>
      </c>
      <c r="H4">
        <v>475</v>
      </c>
      <c r="J4" t="s">
        <v>7</v>
      </c>
      <c r="K4">
        <v>3</v>
      </c>
      <c r="L4">
        <v>91</v>
      </c>
      <c r="M4">
        <v>285</v>
      </c>
      <c r="N4" t="s">
        <v>10</v>
      </c>
      <c r="O4">
        <v>4</v>
      </c>
      <c r="P4">
        <v>52</v>
      </c>
      <c r="Q4">
        <v>45</v>
      </c>
    </row>
    <row r="5" spans="1:17" x14ac:dyDescent="0.15">
      <c r="A5" t="s">
        <v>52</v>
      </c>
      <c r="B5">
        <v>1</v>
      </c>
      <c r="C5">
        <v>1016</v>
      </c>
      <c r="D5">
        <v>7965</v>
      </c>
      <c r="E5" t="s">
        <v>69</v>
      </c>
      <c r="F5">
        <v>2</v>
      </c>
      <c r="G5">
        <v>107</v>
      </c>
      <c r="H5">
        <v>934</v>
      </c>
      <c r="J5" t="s">
        <v>75</v>
      </c>
      <c r="K5">
        <v>3</v>
      </c>
      <c r="L5">
        <v>53</v>
      </c>
      <c r="M5">
        <v>240</v>
      </c>
      <c r="N5" t="s">
        <v>56</v>
      </c>
      <c r="O5">
        <v>4</v>
      </c>
      <c r="P5">
        <v>47</v>
      </c>
      <c r="Q5">
        <v>59</v>
      </c>
    </row>
    <row r="6" spans="1:17" x14ac:dyDescent="0.15">
      <c r="A6" t="s">
        <v>62</v>
      </c>
      <c r="B6">
        <v>1</v>
      </c>
      <c r="C6">
        <v>768</v>
      </c>
      <c r="D6">
        <v>8213</v>
      </c>
      <c r="E6" t="s">
        <v>15</v>
      </c>
      <c r="F6">
        <v>2</v>
      </c>
      <c r="G6">
        <v>109</v>
      </c>
      <c r="H6">
        <v>932</v>
      </c>
      <c r="J6" t="s">
        <v>44</v>
      </c>
      <c r="K6">
        <v>3</v>
      </c>
      <c r="L6">
        <v>153</v>
      </c>
      <c r="M6">
        <v>140</v>
      </c>
      <c r="N6" t="s">
        <v>59</v>
      </c>
      <c r="O6">
        <v>4</v>
      </c>
      <c r="P6">
        <v>36</v>
      </c>
      <c r="Q6">
        <v>135</v>
      </c>
    </row>
    <row r="7" spans="1:17" x14ac:dyDescent="0.15">
      <c r="A7" t="s">
        <v>88</v>
      </c>
      <c r="B7">
        <v>1</v>
      </c>
      <c r="C7">
        <v>616</v>
      </c>
      <c r="D7">
        <v>8365</v>
      </c>
      <c r="E7" t="s">
        <v>41</v>
      </c>
      <c r="F7">
        <v>2</v>
      </c>
      <c r="G7">
        <v>132</v>
      </c>
      <c r="H7">
        <v>909</v>
      </c>
      <c r="J7" t="s">
        <v>49</v>
      </c>
      <c r="K7">
        <v>3</v>
      </c>
      <c r="L7">
        <v>65</v>
      </c>
      <c r="M7">
        <v>228</v>
      </c>
    </row>
    <row r="8" spans="1:17" x14ac:dyDescent="0.15">
      <c r="A8" t="s">
        <v>50</v>
      </c>
      <c r="B8">
        <v>1</v>
      </c>
      <c r="C8">
        <v>386</v>
      </c>
      <c r="D8">
        <v>8595</v>
      </c>
      <c r="E8" t="s">
        <v>85</v>
      </c>
      <c r="F8">
        <v>2</v>
      </c>
      <c r="G8">
        <v>356</v>
      </c>
      <c r="H8">
        <v>260</v>
      </c>
      <c r="J8" t="s">
        <v>28</v>
      </c>
      <c r="K8">
        <v>3</v>
      </c>
      <c r="L8">
        <v>81</v>
      </c>
      <c r="M8">
        <v>26</v>
      </c>
    </row>
    <row r="9" spans="1:17" x14ac:dyDescent="0.15">
      <c r="A9" t="s">
        <v>72</v>
      </c>
      <c r="B9">
        <v>1</v>
      </c>
      <c r="C9">
        <v>361</v>
      </c>
      <c r="D9">
        <v>8620</v>
      </c>
      <c r="E9" t="s">
        <v>87</v>
      </c>
      <c r="F9">
        <v>2</v>
      </c>
      <c r="G9">
        <v>184</v>
      </c>
      <c r="H9">
        <v>432</v>
      </c>
      <c r="J9" t="s">
        <v>89</v>
      </c>
      <c r="K9">
        <v>3</v>
      </c>
      <c r="L9">
        <v>39</v>
      </c>
      <c r="M9">
        <v>70</v>
      </c>
    </row>
    <row r="10" spans="1:17" x14ac:dyDescent="0.15">
      <c r="A10" t="s">
        <v>21</v>
      </c>
      <c r="B10">
        <v>1</v>
      </c>
      <c r="C10">
        <v>352</v>
      </c>
      <c r="D10">
        <v>8629</v>
      </c>
      <c r="E10" t="s">
        <v>86</v>
      </c>
      <c r="F10">
        <v>2</v>
      </c>
      <c r="G10">
        <v>76</v>
      </c>
      <c r="H10">
        <v>540</v>
      </c>
      <c r="J10" t="s">
        <v>79</v>
      </c>
      <c r="K10">
        <v>3</v>
      </c>
      <c r="L10">
        <v>81</v>
      </c>
      <c r="M10">
        <v>275</v>
      </c>
    </row>
    <row r="11" spans="1:17" x14ac:dyDescent="0.15">
      <c r="E11" t="s">
        <v>9</v>
      </c>
      <c r="F11">
        <v>2</v>
      </c>
      <c r="G11">
        <v>105</v>
      </c>
      <c r="H11">
        <v>247</v>
      </c>
      <c r="J11" t="s">
        <v>80</v>
      </c>
      <c r="K11">
        <v>3</v>
      </c>
      <c r="L11">
        <v>51</v>
      </c>
      <c r="M11">
        <v>305</v>
      </c>
    </row>
    <row r="12" spans="1:17" x14ac:dyDescent="0.15">
      <c r="E12" t="s">
        <v>11</v>
      </c>
      <c r="F12">
        <v>2</v>
      </c>
      <c r="G12">
        <v>35</v>
      </c>
      <c r="H12">
        <v>317</v>
      </c>
      <c r="J12" t="s">
        <v>81</v>
      </c>
      <c r="K12">
        <v>3</v>
      </c>
      <c r="L12">
        <v>93</v>
      </c>
      <c r="M12">
        <v>263</v>
      </c>
    </row>
    <row r="13" spans="1:17" x14ac:dyDescent="0.15">
      <c r="E13" t="s">
        <v>33</v>
      </c>
      <c r="F13">
        <v>2</v>
      </c>
      <c r="G13">
        <v>34</v>
      </c>
      <c r="H13">
        <v>318</v>
      </c>
      <c r="J13" t="s">
        <v>82</v>
      </c>
      <c r="K13">
        <v>3</v>
      </c>
      <c r="L13">
        <v>42</v>
      </c>
      <c r="M13">
        <v>142</v>
      </c>
    </row>
    <row r="14" spans="1:17" x14ac:dyDescent="0.15">
      <c r="E14" t="s">
        <v>42</v>
      </c>
      <c r="F14">
        <v>2</v>
      </c>
      <c r="G14">
        <v>61</v>
      </c>
      <c r="H14">
        <v>291</v>
      </c>
      <c r="J14" t="s">
        <v>83</v>
      </c>
      <c r="K14">
        <v>3</v>
      </c>
      <c r="L14">
        <v>34</v>
      </c>
      <c r="M14">
        <v>150</v>
      </c>
    </row>
    <row r="15" spans="1:17" x14ac:dyDescent="0.15">
      <c r="E15" t="s">
        <v>73</v>
      </c>
      <c r="F15">
        <v>2</v>
      </c>
      <c r="G15">
        <v>31</v>
      </c>
      <c r="H15">
        <v>321</v>
      </c>
      <c r="J15" t="s">
        <v>84</v>
      </c>
      <c r="K15">
        <v>3</v>
      </c>
      <c r="L15">
        <v>30</v>
      </c>
      <c r="M15">
        <v>46</v>
      </c>
    </row>
    <row r="16" spans="1:17" x14ac:dyDescent="0.15">
      <c r="E16" t="s">
        <v>5</v>
      </c>
      <c r="F16">
        <v>2</v>
      </c>
      <c r="G16">
        <v>316</v>
      </c>
      <c r="H16">
        <v>45</v>
      </c>
      <c r="J16" t="s">
        <v>14</v>
      </c>
      <c r="K16">
        <v>3</v>
      </c>
      <c r="L16">
        <v>105</v>
      </c>
      <c r="M16">
        <v>211</v>
      </c>
    </row>
    <row r="17" spans="5:13" x14ac:dyDescent="0.15">
      <c r="E17" t="s">
        <v>70</v>
      </c>
      <c r="F17">
        <v>2</v>
      </c>
      <c r="G17">
        <v>54</v>
      </c>
      <c r="H17">
        <v>962</v>
      </c>
      <c r="J17" t="s">
        <v>61</v>
      </c>
      <c r="K17">
        <v>3</v>
      </c>
      <c r="L17">
        <v>83</v>
      </c>
      <c r="M17">
        <v>233</v>
      </c>
    </row>
    <row r="18" spans="5:13" x14ac:dyDescent="0.15">
      <c r="E18" t="s">
        <v>8</v>
      </c>
      <c r="F18">
        <v>2</v>
      </c>
      <c r="G18">
        <v>168</v>
      </c>
      <c r="H18">
        <v>848</v>
      </c>
      <c r="J18" t="s">
        <v>27</v>
      </c>
      <c r="K18">
        <v>3</v>
      </c>
      <c r="L18">
        <v>33</v>
      </c>
      <c r="M18">
        <v>157</v>
      </c>
    </row>
    <row r="19" spans="5:13" x14ac:dyDescent="0.15">
      <c r="E19" t="s">
        <v>58</v>
      </c>
      <c r="F19">
        <v>2</v>
      </c>
      <c r="G19">
        <v>123</v>
      </c>
      <c r="H19">
        <v>893</v>
      </c>
      <c r="J19" t="s">
        <v>53</v>
      </c>
      <c r="K19">
        <v>3</v>
      </c>
      <c r="L19">
        <v>46</v>
      </c>
      <c r="M19">
        <v>43</v>
      </c>
    </row>
    <row r="20" spans="5:13" x14ac:dyDescent="0.15">
      <c r="E20" t="s">
        <v>37</v>
      </c>
      <c r="F20">
        <v>2</v>
      </c>
      <c r="G20">
        <v>331</v>
      </c>
      <c r="H20">
        <v>685</v>
      </c>
      <c r="J20" t="s">
        <v>38</v>
      </c>
      <c r="K20">
        <v>3</v>
      </c>
      <c r="L20">
        <v>41</v>
      </c>
      <c r="M20">
        <v>48</v>
      </c>
    </row>
    <row r="21" spans="5:13" x14ac:dyDescent="0.15">
      <c r="E21" t="s">
        <v>12</v>
      </c>
      <c r="F21">
        <v>2</v>
      </c>
      <c r="G21">
        <v>106</v>
      </c>
      <c r="H21">
        <v>910</v>
      </c>
      <c r="J21" t="s">
        <v>66</v>
      </c>
      <c r="K21">
        <v>3</v>
      </c>
      <c r="L21">
        <v>60</v>
      </c>
      <c r="M21">
        <v>67</v>
      </c>
    </row>
    <row r="22" spans="5:13" x14ac:dyDescent="0.15">
      <c r="E22" t="s">
        <v>74</v>
      </c>
      <c r="F22">
        <v>2</v>
      </c>
      <c r="G22">
        <v>190</v>
      </c>
      <c r="H22">
        <v>826</v>
      </c>
      <c r="J22" t="s">
        <v>43</v>
      </c>
      <c r="K22">
        <v>3</v>
      </c>
      <c r="L22">
        <v>150</v>
      </c>
      <c r="M22">
        <v>522</v>
      </c>
    </row>
    <row r="23" spans="5:13" x14ac:dyDescent="0.15">
      <c r="E23" t="s">
        <v>24</v>
      </c>
      <c r="F23">
        <v>2</v>
      </c>
      <c r="G23">
        <v>89</v>
      </c>
      <c r="H23">
        <v>1030</v>
      </c>
      <c r="J23" t="s">
        <v>13</v>
      </c>
      <c r="K23">
        <v>3</v>
      </c>
      <c r="L23">
        <v>39</v>
      </c>
      <c r="M23">
        <v>633</v>
      </c>
    </row>
    <row r="24" spans="5:13" x14ac:dyDescent="0.15">
      <c r="E24" t="s">
        <v>31</v>
      </c>
      <c r="F24">
        <v>2</v>
      </c>
      <c r="G24">
        <v>127</v>
      </c>
      <c r="H24">
        <v>992</v>
      </c>
      <c r="J24" t="s">
        <v>19</v>
      </c>
      <c r="K24">
        <v>3</v>
      </c>
      <c r="L24">
        <v>317</v>
      </c>
      <c r="M24">
        <v>355</v>
      </c>
    </row>
    <row r="25" spans="5:13" x14ac:dyDescent="0.15">
      <c r="E25" t="s">
        <v>30</v>
      </c>
      <c r="F25">
        <v>2</v>
      </c>
      <c r="G25">
        <v>672</v>
      </c>
      <c r="H25">
        <v>447</v>
      </c>
      <c r="J25" t="s">
        <v>2</v>
      </c>
      <c r="K25">
        <v>3</v>
      </c>
      <c r="L25">
        <v>61</v>
      </c>
      <c r="M25">
        <v>611</v>
      </c>
    </row>
    <row r="26" spans="5:13" x14ac:dyDescent="0.15">
      <c r="E26" t="s">
        <v>68</v>
      </c>
      <c r="F26">
        <v>2</v>
      </c>
      <c r="G26">
        <v>57</v>
      </c>
      <c r="H26">
        <v>3263</v>
      </c>
      <c r="J26" t="s">
        <v>71</v>
      </c>
      <c r="K26">
        <v>3</v>
      </c>
      <c r="L26">
        <v>34</v>
      </c>
      <c r="M26">
        <v>638</v>
      </c>
    </row>
    <row r="27" spans="5:13" x14ac:dyDescent="0.15">
      <c r="E27" t="s">
        <v>26</v>
      </c>
      <c r="F27">
        <v>2</v>
      </c>
      <c r="G27">
        <v>311</v>
      </c>
      <c r="H27">
        <v>3009</v>
      </c>
      <c r="J27" t="s">
        <v>32</v>
      </c>
      <c r="K27">
        <v>3</v>
      </c>
      <c r="L27">
        <v>97</v>
      </c>
      <c r="M27">
        <v>214</v>
      </c>
    </row>
    <row r="28" spans="5:13" x14ac:dyDescent="0.15">
      <c r="E28" t="s">
        <v>17</v>
      </c>
      <c r="F28">
        <v>2</v>
      </c>
      <c r="G28">
        <v>569</v>
      </c>
      <c r="H28">
        <v>2751</v>
      </c>
      <c r="J28" t="s">
        <v>54</v>
      </c>
      <c r="K28">
        <v>3</v>
      </c>
      <c r="L28">
        <v>43</v>
      </c>
      <c r="M28">
        <v>268</v>
      </c>
    </row>
    <row r="29" spans="5:13" x14ac:dyDescent="0.15">
      <c r="E29" t="s">
        <v>39</v>
      </c>
      <c r="F29">
        <v>2</v>
      </c>
      <c r="G29">
        <v>648</v>
      </c>
      <c r="H29">
        <v>2672</v>
      </c>
      <c r="J29" t="s">
        <v>40</v>
      </c>
      <c r="K29">
        <v>3</v>
      </c>
      <c r="L29">
        <v>43</v>
      </c>
      <c r="M29">
        <v>526</v>
      </c>
    </row>
    <row r="30" spans="5:13" x14ac:dyDescent="0.15">
      <c r="E30" t="s">
        <v>63</v>
      </c>
      <c r="F30">
        <v>2</v>
      </c>
      <c r="G30">
        <v>400</v>
      </c>
      <c r="H30">
        <v>2920</v>
      </c>
      <c r="J30" t="s">
        <v>23</v>
      </c>
      <c r="K30">
        <v>3</v>
      </c>
      <c r="L30">
        <v>38</v>
      </c>
      <c r="M30">
        <v>531</v>
      </c>
    </row>
    <row r="31" spans="5:13" x14ac:dyDescent="0.15">
      <c r="E31" t="s">
        <v>78</v>
      </c>
      <c r="F31">
        <v>2</v>
      </c>
      <c r="G31">
        <v>186</v>
      </c>
      <c r="H31">
        <v>3134</v>
      </c>
      <c r="J31" t="s">
        <v>48</v>
      </c>
      <c r="K31">
        <v>3</v>
      </c>
      <c r="L31">
        <v>70</v>
      </c>
      <c r="M31">
        <v>499</v>
      </c>
    </row>
    <row r="32" spans="5:13" x14ac:dyDescent="0.15">
      <c r="E32" t="s">
        <v>25</v>
      </c>
      <c r="F32">
        <v>2</v>
      </c>
      <c r="G32">
        <v>278</v>
      </c>
      <c r="H32">
        <v>3042</v>
      </c>
      <c r="J32" t="s">
        <v>16</v>
      </c>
      <c r="K32">
        <v>3</v>
      </c>
      <c r="L32">
        <v>116</v>
      </c>
      <c r="M32">
        <v>532</v>
      </c>
    </row>
    <row r="33" spans="5:13" x14ac:dyDescent="0.15">
      <c r="E33" t="s">
        <v>0</v>
      </c>
      <c r="F33">
        <v>2</v>
      </c>
      <c r="G33">
        <v>274</v>
      </c>
      <c r="H33">
        <v>112</v>
      </c>
      <c r="J33" t="s">
        <v>35</v>
      </c>
      <c r="K33">
        <v>3</v>
      </c>
      <c r="L33">
        <v>106</v>
      </c>
      <c r="M33">
        <v>542</v>
      </c>
    </row>
    <row r="34" spans="5:13" x14ac:dyDescent="0.15">
      <c r="E34" t="s">
        <v>65</v>
      </c>
      <c r="F34">
        <v>2</v>
      </c>
      <c r="G34">
        <v>41</v>
      </c>
      <c r="H34">
        <v>345</v>
      </c>
      <c r="J34" t="s">
        <v>76</v>
      </c>
      <c r="K34">
        <v>3</v>
      </c>
      <c r="L34">
        <v>42</v>
      </c>
      <c r="M34">
        <v>606</v>
      </c>
    </row>
    <row r="35" spans="5:13" x14ac:dyDescent="0.15">
      <c r="J35" t="s">
        <v>3</v>
      </c>
      <c r="K35">
        <v>3</v>
      </c>
      <c r="L35">
        <v>171</v>
      </c>
      <c r="M35">
        <v>229</v>
      </c>
    </row>
    <row r="36" spans="5:13" x14ac:dyDescent="0.15">
      <c r="J36" t="s">
        <v>6</v>
      </c>
      <c r="K36">
        <v>3</v>
      </c>
      <c r="L36">
        <v>54</v>
      </c>
      <c r="M36">
        <v>346</v>
      </c>
    </row>
    <row r="37" spans="5:13" x14ac:dyDescent="0.15">
      <c r="J37" t="s">
        <v>29</v>
      </c>
      <c r="K37">
        <v>3</v>
      </c>
      <c r="L37">
        <v>44</v>
      </c>
      <c r="M37">
        <v>356</v>
      </c>
    </row>
    <row r="38" spans="5:13" x14ac:dyDescent="0.15">
      <c r="J38" t="s">
        <v>45</v>
      </c>
      <c r="K38">
        <v>3</v>
      </c>
      <c r="L38">
        <v>30</v>
      </c>
      <c r="M38">
        <v>156</v>
      </c>
    </row>
    <row r="39" spans="5:13" x14ac:dyDescent="0.15">
      <c r="J39" t="s">
        <v>34</v>
      </c>
      <c r="K39">
        <v>3</v>
      </c>
      <c r="L39">
        <v>87</v>
      </c>
      <c r="M39">
        <v>99</v>
      </c>
    </row>
    <row r="40" spans="5:13" x14ac:dyDescent="0.15">
      <c r="J40" t="s">
        <v>57</v>
      </c>
      <c r="K40">
        <v>3</v>
      </c>
      <c r="L40">
        <v>40</v>
      </c>
      <c r="M40">
        <v>146</v>
      </c>
    </row>
    <row r="41" spans="5:13" x14ac:dyDescent="0.15">
      <c r="J41" t="s">
        <v>1</v>
      </c>
      <c r="K41">
        <v>3</v>
      </c>
      <c r="L41">
        <v>62</v>
      </c>
      <c r="M41">
        <v>216</v>
      </c>
    </row>
    <row r="42" spans="5:13" x14ac:dyDescent="0.15">
      <c r="J42" t="s">
        <v>77</v>
      </c>
      <c r="K42">
        <v>3</v>
      </c>
      <c r="L42">
        <v>42</v>
      </c>
      <c r="M42">
        <v>236</v>
      </c>
    </row>
    <row r="43" spans="5:13" x14ac:dyDescent="0.15">
      <c r="J43" t="s">
        <v>55</v>
      </c>
      <c r="K43">
        <v>3</v>
      </c>
      <c r="L43">
        <v>42</v>
      </c>
      <c r="M43">
        <v>236</v>
      </c>
    </row>
  </sheetData>
  <sortState ref="A2:D90">
    <sortCondition ref="D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filter</vt:lpstr>
      <vt:lpstr>5-k-svm</vt:lpstr>
      <vt:lpstr>result</vt:lpstr>
      <vt:lpstr>2devide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2016-10-27T01:25:18Z</dcterms:modified>
</cp:coreProperties>
</file>