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1870" windowHeight="13170" firstSheet="1" activeTab="5"/>
  </bookViews>
  <sheets>
    <sheet name="Sheet1" sheetId="1" r:id="rId1"/>
    <sheet name="nop" sheetId="3" r:id="rId2"/>
    <sheet name="svm" sheetId="4" r:id="rId3"/>
    <sheet name="knn" sheetId="5" r:id="rId4"/>
    <sheet name="nb" sheetId="6" r:id="rId5"/>
    <sheet name="result" sheetId="2" r:id="rId6"/>
  </sheets>
  <calcPr calcId="152511"/>
</workbook>
</file>

<file path=xl/calcChain.xml><?xml version="1.0" encoding="utf-8"?>
<calcChain xmlns="http://schemas.openxmlformats.org/spreadsheetml/2006/main">
  <c r="L91" i="2" l="1"/>
  <c r="X91" i="2" l="1"/>
  <c r="W92" i="2" s="1"/>
  <c r="W91" i="2"/>
  <c r="V91" i="2"/>
  <c r="U91" i="2"/>
  <c r="T91" i="2"/>
  <c r="S91" i="2"/>
  <c r="V3" i="2"/>
  <c r="W3" i="2" s="1"/>
  <c r="V4" i="2"/>
  <c r="W4" i="2" s="1"/>
  <c r="V5" i="2"/>
  <c r="W5" i="2"/>
  <c r="X5" i="2"/>
  <c r="V6" i="2"/>
  <c r="W6" i="2" s="1"/>
  <c r="X6" i="2"/>
  <c r="V7" i="2"/>
  <c r="W7" i="2" s="1"/>
  <c r="X7" i="2"/>
  <c r="V8" i="2"/>
  <c r="X8" i="2" s="1"/>
  <c r="W8" i="2"/>
  <c r="V9" i="2"/>
  <c r="W9" i="2"/>
  <c r="X9" i="2"/>
  <c r="V10" i="2"/>
  <c r="W10" i="2"/>
  <c r="X10" i="2"/>
  <c r="V11" i="2"/>
  <c r="W11" i="2" s="1"/>
  <c r="V12" i="2"/>
  <c r="W12" i="2" s="1"/>
  <c r="V13" i="2"/>
  <c r="W13" i="2"/>
  <c r="X13" i="2"/>
  <c r="V14" i="2"/>
  <c r="W14" i="2" s="1"/>
  <c r="X14" i="2"/>
  <c r="V15" i="2"/>
  <c r="W15" i="2" s="1"/>
  <c r="X15" i="2"/>
  <c r="V16" i="2"/>
  <c r="X16" i="2" s="1"/>
  <c r="W16" i="2"/>
  <c r="V17" i="2"/>
  <c r="W17" i="2"/>
  <c r="X17" i="2"/>
  <c r="V18" i="2"/>
  <c r="W18" i="2"/>
  <c r="X18" i="2"/>
  <c r="V19" i="2"/>
  <c r="W19" i="2" s="1"/>
  <c r="V20" i="2"/>
  <c r="V21" i="2"/>
  <c r="W21" i="2"/>
  <c r="X21" i="2"/>
  <c r="V22" i="2"/>
  <c r="W22" i="2" s="1"/>
  <c r="X22" i="2"/>
  <c r="V23" i="2"/>
  <c r="W23" i="2" s="1"/>
  <c r="X23" i="2"/>
  <c r="V24" i="2"/>
  <c r="X24" i="2" s="1"/>
  <c r="W24" i="2"/>
  <c r="V25" i="2"/>
  <c r="X25" i="2" s="1"/>
  <c r="W25" i="2"/>
  <c r="V26" i="2"/>
  <c r="W26" i="2"/>
  <c r="X26" i="2"/>
  <c r="V27" i="2"/>
  <c r="W27" i="2" s="1"/>
  <c r="V28" i="2"/>
  <c r="W28" i="2" s="1"/>
  <c r="V29" i="2"/>
  <c r="X29" i="2"/>
  <c r="V30" i="2"/>
  <c r="W30" i="2" s="1"/>
  <c r="X30" i="2"/>
  <c r="V31" i="2"/>
  <c r="W31" i="2" s="1"/>
  <c r="X31" i="2"/>
  <c r="V32" i="2"/>
  <c r="X32" i="2" s="1"/>
  <c r="W32" i="2"/>
  <c r="V33" i="2"/>
  <c r="X33" i="2" s="1"/>
  <c r="W33" i="2"/>
  <c r="V34" i="2"/>
  <c r="W34" i="2"/>
  <c r="X34" i="2"/>
  <c r="V35" i="2"/>
  <c r="W35" i="2" s="1"/>
  <c r="V36" i="2"/>
  <c r="W36" i="2" s="1"/>
  <c r="V37" i="2"/>
  <c r="W37" i="2"/>
  <c r="X37" i="2"/>
  <c r="V38" i="2"/>
  <c r="X38" i="2"/>
  <c r="V39" i="2"/>
  <c r="W39" i="2" s="1"/>
  <c r="X39" i="2"/>
  <c r="V40" i="2"/>
  <c r="X40" i="2" s="1"/>
  <c r="W40" i="2"/>
  <c r="V41" i="2"/>
  <c r="X41" i="2" s="1"/>
  <c r="W41" i="2"/>
  <c r="V42" i="2"/>
  <c r="W42" i="2"/>
  <c r="X42" i="2"/>
  <c r="V43" i="2"/>
  <c r="W43" i="2" s="1"/>
  <c r="V44" i="2"/>
  <c r="W44" i="2" s="1"/>
  <c r="V45" i="2"/>
  <c r="W45" i="2"/>
  <c r="X45" i="2"/>
  <c r="V46" i="2"/>
  <c r="X46" i="2"/>
  <c r="V47" i="2"/>
  <c r="W47" i="2" s="1"/>
  <c r="X47" i="2"/>
  <c r="V48" i="2"/>
  <c r="X48" i="2" s="1"/>
  <c r="W48" i="2"/>
  <c r="V49" i="2"/>
  <c r="X49" i="2" s="1"/>
  <c r="W49" i="2"/>
  <c r="V50" i="2"/>
  <c r="W50" i="2"/>
  <c r="X50" i="2"/>
  <c r="V51" i="2"/>
  <c r="W51" i="2" s="1"/>
  <c r="V52" i="2"/>
  <c r="W52" i="2" s="1"/>
  <c r="V53" i="2"/>
  <c r="W53" i="2"/>
  <c r="X53" i="2"/>
  <c r="V54" i="2"/>
  <c r="W54" i="2" s="1"/>
  <c r="X54" i="2"/>
  <c r="V55" i="2"/>
  <c r="W55" i="2" s="1"/>
  <c r="X55" i="2"/>
  <c r="V56" i="2"/>
  <c r="X56" i="2" s="1"/>
  <c r="W56" i="2"/>
  <c r="V57" i="2"/>
  <c r="X57" i="2" s="1"/>
  <c r="W57" i="2"/>
  <c r="V58" i="2"/>
  <c r="X58" i="2"/>
  <c r="V59" i="2"/>
  <c r="W59" i="2" s="1"/>
  <c r="V60" i="2"/>
  <c r="V61" i="2"/>
  <c r="W61" i="2"/>
  <c r="X61" i="2"/>
  <c r="V62" i="2"/>
  <c r="W62" i="2" s="1"/>
  <c r="X62" i="2"/>
  <c r="V63" i="2"/>
  <c r="W63" i="2" s="1"/>
  <c r="X63" i="2"/>
  <c r="V64" i="2"/>
  <c r="X64" i="2" s="1"/>
  <c r="W64" i="2"/>
  <c r="V65" i="2"/>
  <c r="X65" i="2" s="1"/>
  <c r="W65" i="2"/>
  <c r="V66" i="2"/>
  <c r="W66" i="2"/>
  <c r="X66" i="2"/>
  <c r="V67" i="2"/>
  <c r="V68" i="2"/>
  <c r="W68" i="2" s="1"/>
  <c r="V69" i="2"/>
  <c r="W69" i="2"/>
  <c r="X69" i="2"/>
  <c r="V70" i="2"/>
  <c r="W70" i="2" s="1"/>
  <c r="X70" i="2"/>
  <c r="V71" i="2"/>
  <c r="W71" i="2" s="1"/>
  <c r="X71" i="2"/>
  <c r="V72" i="2"/>
  <c r="X72" i="2" s="1"/>
  <c r="W72" i="2"/>
  <c r="V73" i="2"/>
  <c r="X73" i="2" s="1"/>
  <c r="V74" i="2"/>
  <c r="W74" i="2"/>
  <c r="X74" i="2"/>
  <c r="V75" i="2"/>
  <c r="W75" i="2" s="1"/>
  <c r="V76" i="2"/>
  <c r="V77" i="2"/>
  <c r="W77" i="2"/>
  <c r="X77" i="2"/>
  <c r="V78" i="2"/>
  <c r="W78" i="2" s="1"/>
  <c r="X78" i="2"/>
  <c r="V79" i="2"/>
  <c r="W79" i="2" s="1"/>
  <c r="X79" i="2"/>
  <c r="V80" i="2"/>
  <c r="X80" i="2" s="1"/>
  <c r="W80" i="2"/>
  <c r="V81" i="2"/>
  <c r="X81" i="2" s="1"/>
  <c r="W81" i="2"/>
  <c r="V82" i="2"/>
  <c r="W82" i="2"/>
  <c r="X82" i="2"/>
  <c r="V83" i="2"/>
  <c r="W83" i="2" s="1"/>
  <c r="V84" i="2"/>
  <c r="W84" i="2" s="1"/>
  <c r="V85" i="2"/>
  <c r="W85" i="2"/>
  <c r="X85" i="2"/>
  <c r="V86" i="2"/>
  <c r="W86" i="2" s="1"/>
  <c r="X86" i="2"/>
  <c r="V87" i="2"/>
  <c r="W87" i="2" s="1"/>
  <c r="X87" i="2"/>
  <c r="V88" i="2"/>
  <c r="X88" i="2" s="1"/>
  <c r="W88" i="2"/>
  <c r="X2" i="2"/>
  <c r="V2" i="2"/>
  <c r="O91" i="2"/>
  <c r="N91" i="2"/>
  <c r="M91" i="2"/>
  <c r="P3" i="2"/>
  <c r="Q3" i="2" s="1"/>
  <c r="P4" i="2"/>
  <c r="Q4" i="2" s="1"/>
  <c r="P5" i="2"/>
  <c r="R5" i="2" s="1"/>
  <c r="P6" i="2"/>
  <c r="Q6" i="2" s="1"/>
  <c r="R6" i="2"/>
  <c r="P7" i="2"/>
  <c r="R7" i="2" s="1"/>
  <c r="Q7" i="2"/>
  <c r="P8" i="2"/>
  <c r="Q8" i="2" s="1"/>
  <c r="P9" i="2"/>
  <c r="Q9" i="2" s="1"/>
  <c r="R9" i="2"/>
  <c r="P10" i="2"/>
  <c r="Q10" i="2" s="1"/>
  <c r="P11" i="2"/>
  <c r="Q11" i="2" s="1"/>
  <c r="P12" i="2"/>
  <c r="Q12" i="2" s="1"/>
  <c r="P13" i="2"/>
  <c r="R13" i="2" s="1"/>
  <c r="P14" i="2"/>
  <c r="Q14" i="2"/>
  <c r="R14" i="2"/>
  <c r="P15" i="2"/>
  <c r="R15" i="2" s="1"/>
  <c r="Q15" i="2"/>
  <c r="P16" i="2"/>
  <c r="Q16" i="2" s="1"/>
  <c r="P17" i="2"/>
  <c r="R17" i="2" s="1"/>
  <c r="P18" i="2"/>
  <c r="Q18" i="2" s="1"/>
  <c r="R18" i="2"/>
  <c r="P19" i="2"/>
  <c r="Q19" i="2" s="1"/>
  <c r="P20" i="2"/>
  <c r="R20" i="2" s="1"/>
  <c r="P21" i="2"/>
  <c r="R21" i="2" s="1"/>
  <c r="P22" i="2"/>
  <c r="Q22" i="2"/>
  <c r="R22" i="2"/>
  <c r="P23" i="2"/>
  <c r="Q23" i="2" s="1"/>
  <c r="P24" i="2"/>
  <c r="Q24" i="2" s="1"/>
  <c r="P25" i="2"/>
  <c r="Q25" i="2"/>
  <c r="R25" i="2"/>
  <c r="P26" i="2"/>
  <c r="Q26" i="2" s="1"/>
  <c r="R26" i="2"/>
  <c r="P27" i="2"/>
  <c r="Q27" i="2" s="1"/>
  <c r="P28" i="2"/>
  <c r="R28" i="2" s="1"/>
  <c r="P29" i="2"/>
  <c r="R29" i="2" s="1"/>
  <c r="P30" i="2"/>
  <c r="Q30" i="2"/>
  <c r="R30" i="2"/>
  <c r="P31" i="2"/>
  <c r="Q31" i="2" s="1"/>
  <c r="P32" i="2"/>
  <c r="Q32" i="2" s="1"/>
  <c r="P33" i="2"/>
  <c r="Q33" i="2"/>
  <c r="R33" i="2"/>
  <c r="P34" i="2"/>
  <c r="Q34" i="2" s="1"/>
  <c r="R34" i="2"/>
  <c r="P35" i="2"/>
  <c r="Q35" i="2" s="1"/>
  <c r="P36" i="2"/>
  <c r="R36" i="2" s="1"/>
  <c r="P37" i="2"/>
  <c r="R37" i="2" s="1"/>
  <c r="P38" i="2"/>
  <c r="Q38" i="2"/>
  <c r="R38" i="2"/>
  <c r="P39" i="2"/>
  <c r="Q39" i="2" s="1"/>
  <c r="P40" i="2"/>
  <c r="Q40" i="2" s="1"/>
  <c r="P41" i="2"/>
  <c r="Q41" i="2"/>
  <c r="R41" i="2"/>
  <c r="P42" i="2"/>
  <c r="Q42" i="2" s="1"/>
  <c r="R42" i="2"/>
  <c r="P43" i="2"/>
  <c r="Q43" i="2" s="1"/>
  <c r="P44" i="2"/>
  <c r="R44" i="2" s="1"/>
  <c r="P45" i="2"/>
  <c r="R45" i="2" s="1"/>
  <c r="P46" i="2"/>
  <c r="Q46" i="2"/>
  <c r="R46" i="2"/>
  <c r="P47" i="2"/>
  <c r="Q47" i="2" s="1"/>
  <c r="P48" i="2"/>
  <c r="Q48" i="2" s="1"/>
  <c r="P49" i="2"/>
  <c r="Q49" i="2"/>
  <c r="R49" i="2"/>
  <c r="P50" i="2"/>
  <c r="Q50" i="2" s="1"/>
  <c r="R50" i="2"/>
  <c r="P51" i="2"/>
  <c r="Q51" i="2" s="1"/>
  <c r="P52" i="2"/>
  <c r="R52" i="2" s="1"/>
  <c r="P53" i="2"/>
  <c r="R53" i="2" s="1"/>
  <c r="P54" i="2"/>
  <c r="Q54" i="2"/>
  <c r="R54" i="2"/>
  <c r="P55" i="2"/>
  <c r="Q55" i="2" s="1"/>
  <c r="P56" i="2"/>
  <c r="Q56" i="2" s="1"/>
  <c r="P57" i="2"/>
  <c r="R57" i="2" s="1"/>
  <c r="Q57" i="2"/>
  <c r="P58" i="2"/>
  <c r="Q58" i="2" s="1"/>
  <c r="R58" i="2"/>
  <c r="P59" i="2"/>
  <c r="Q59" i="2" s="1"/>
  <c r="P60" i="2"/>
  <c r="R60" i="2" s="1"/>
  <c r="P61" i="2"/>
  <c r="R61" i="2" s="1"/>
  <c r="Q61" i="2"/>
  <c r="P62" i="2"/>
  <c r="Q62" i="2"/>
  <c r="R62" i="2"/>
  <c r="P63" i="2"/>
  <c r="Q63" i="2" s="1"/>
  <c r="P64" i="2"/>
  <c r="Q64" i="2" s="1"/>
  <c r="P65" i="2"/>
  <c r="Q65" i="2" s="1"/>
  <c r="R65" i="2"/>
  <c r="P66" i="2"/>
  <c r="Q66" i="2" s="1"/>
  <c r="R66" i="2"/>
  <c r="P67" i="2"/>
  <c r="Q67" i="2" s="1"/>
  <c r="R67" i="2"/>
  <c r="P68" i="2"/>
  <c r="R68" i="2" s="1"/>
  <c r="Q68" i="2"/>
  <c r="P69" i="2"/>
  <c r="R69" i="2" s="1"/>
  <c r="Q69" i="2"/>
  <c r="P70" i="2"/>
  <c r="Q70" i="2"/>
  <c r="R70" i="2"/>
  <c r="P71" i="2"/>
  <c r="Q71" i="2" s="1"/>
  <c r="P72" i="2"/>
  <c r="Q72" i="2" s="1"/>
  <c r="P73" i="2"/>
  <c r="Q73" i="2" s="1"/>
  <c r="R73" i="2"/>
  <c r="P74" i="2"/>
  <c r="Q74" i="2" s="1"/>
  <c r="R74" i="2"/>
  <c r="P75" i="2"/>
  <c r="Q75" i="2" s="1"/>
  <c r="R75" i="2"/>
  <c r="P76" i="2"/>
  <c r="R76" i="2" s="1"/>
  <c r="Q76" i="2"/>
  <c r="P77" i="2"/>
  <c r="R77" i="2" s="1"/>
  <c r="Q77" i="2"/>
  <c r="P78" i="2"/>
  <c r="Q78" i="2"/>
  <c r="R78" i="2"/>
  <c r="P79" i="2"/>
  <c r="Q79" i="2" s="1"/>
  <c r="P80" i="2"/>
  <c r="Q80" i="2" s="1"/>
  <c r="P81" i="2"/>
  <c r="R81" i="2" s="1"/>
  <c r="Q81" i="2"/>
  <c r="P82" i="2"/>
  <c r="Q82" i="2" s="1"/>
  <c r="R82" i="2"/>
  <c r="P83" i="2"/>
  <c r="Q83" i="2" s="1"/>
  <c r="R83" i="2"/>
  <c r="P84" i="2"/>
  <c r="R84" i="2" s="1"/>
  <c r="P85" i="2"/>
  <c r="Q85" i="2" s="1"/>
  <c r="P86" i="2"/>
  <c r="Q86" i="2"/>
  <c r="R86" i="2"/>
  <c r="P87" i="2"/>
  <c r="Q87" i="2" s="1"/>
  <c r="P88" i="2"/>
  <c r="Q88" i="2" s="1"/>
  <c r="R2" i="2"/>
  <c r="P2" i="2"/>
  <c r="P91" i="2" s="1"/>
  <c r="E91" i="4"/>
  <c r="G91" i="4" s="1"/>
  <c r="F91" i="4"/>
  <c r="H91" i="4"/>
  <c r="J91" i="4" s="1"/>
  <c r="I91" i="4"/>
  <c r="K70" i="2"/>
  <c r="K19" i="2"/>
  <c r="K46" i="2"/>
  <c r="K72" i="2"/>
  <c r="K4" i="2"/>
  <c r="K47" i="2"/>
  <c r="H91" i="2"/>
  <c r="I91" i="2"/>
  <c r="G91" i="2"/>
  <c r="L76" i="2"/>
  <c r="J3" i="2"/>
  <c r="K3" i="2" s="1"/>
  <c r="J4" i="2"/>
  <c r="J5" i="2"/>
  <c r="K5" i="2" s="1"/>
  <c r="J6" i="2"/>
  <c r="K6" i="2" s="1"/>
  <c r="J7" i="2"/>
  <c r="L7" i="2" s="1"/>
  <c r="J8" i="2"/>
  <c r="K8" i="2" s="1"/>
  <c r="J9" i="2"/>
  <c r="K9" i="2" s="1"/>
  <c r="J10" i="2"/>
  <c r="K10" i="2" s="1"/>
  <c r="J11" i="2"/>
  <c r="K11" i="2" s="1"/>
  <c r="J12" i="2"/>
  <c r="K12" i="2" s="1"/>
  <c r="J13" i="2"/>
  <c r="K13" i="2" s="1"/>
  <c r="J14" i="2"/>
  <c r="K14" i="2" s="1"/>
  <c r="J15" i="2"/>
  <c r="L15" i="2" s="1"/>
  <c r="J16" i="2"/>
  <c r="K16" i="2" s="1"/>
  <c r="J17" i="2"/>
  <c r="K17" i="2" s="1"/>
  <c r="J18" i="2"/>
  <c r="K18" i="2" s="1"/>
  <c r="J19" i="2"/>
  <c r="J20" i="2"/>
  <c r="L20" i="2" s="1"/>
  <c r="J21" i="2"/>
  <c r="L21" i="2" s="1"/>
  <c r="J22" i="2"/>
  <c r="K22" i="2" s="1"/>
  <c r="J23" i="2"/>
  <c r="K23" i="2" s="1"/>
  <c r="J24" i="2"/>
  <c r="K24" i="2" s="1"/>
  <c r="J25" i="2"/>
  <c r="K25" i="2" s="1"/>
  <c r="J26" i="2"/>
  <c r="K26" i="2" s="1"/>
  <c r="J27" i="2"/>
  <c r="K27" i="2" s="1"/>
  <c r="J28" i="2"/>
  <c r="K28" i="2" s="1"/>
  <c r="J29" i="2"/>
  <c r="K29" i="2" s="1"/>
  <c r="J30" i="2"/>
  <c r="K30" i="2" s="1"/>
  <c r="J31" i="2"/>
  <c r="L31" i="2" s="1"/>
  <c r="J32" i="2"/>
  <c r="K32" i="2" s="1"/>
  <c r="J33" i="2"/>
  <c r="K33" i="2" s="1"/>
  <c r="J34" i="2"/>
  <c r="K34" i="2" s="1"/>
  <c r="J35" i="2"/>
  <c r="K35" i="2" s="1"/>
  <c r="J36" i="2"/>
  <c r="L36" i="2" s="1"/>
  <c r="J37" i="2"/>
  <c r="L37" i="2" s="1"/>
  <c r="J38" i="2"/>
  <c r="K38" i="2" s="1"/>
  <c r="J39" i="2"/>
  <c r="K39" i="2" s="1"/>
  <c r="J40" i="2"/>
  <c r="K40" i="2" s="1"/>
  <c r="J41" i="2"/>
  <c r="K41" i="2" s="1"/>
  <c r="J42" i="2"/>
  <c r="K42" i="2" s="1"/>
  <c r="J43" i="2"/>
  <c r="K43" i="2" s="1"/>
  <c r="J44" i="2"/>
  <c r="K44" i="2" s="1"/>
  <c r="J45" i="2"/>
  <c r="K45" i="2" s="1"/>
  <c r="J46" i="2"/>
  <c r="J47" i="2"/>
  <c r="L47" i="2" s="1"/>
  <c r="J48" i="2"/>
  <c r="K48" i="2" s="1"/>
  <c r="J49" i="2"/>
  <c r="K49" i="2" s="1"/>
  <c r="J50" i="2"/>
  <c r="K50" i="2" s="1"/>
  <c r="J51" i="2"/>
  <c r="L51" i="2" s="1"/>
  <c r="J52" i="2"/>
  <c r="K52" i="2" s="1"/>
  <c r="J53" i="2"/>
  <c r="L53" i="2" s="1"/>
  <c r="J54" i="2"/>
  <c r="L54" i="2" s="1"/>
  <c r="J55" i="2"/>
  <c r="L55" i="2" s="1"/>
  <c r="J56" i="2"/>
  <c r="K56" i="2" s="1"/>
  <c r="J57" i="2"/>
  <c r="K57" i="2" s="1"/>
  <c r="J58" i="2"/>
  <c r="K58" i="2" s="1"/>
  <c r="J59" i="2"/>
  <c r="K59" i="2" s="1"/>
  <c r="J60" i="2"/>
  <c r="L60" i="2" s="1"/>
  <c r="J61" i="2"/>
  <c r="L61" i="2" s="1"/>
  <c r="J62" i="2"/>
  <c r="L62" i="2" s="1"/>
  <c r="J63" i="2"/>
  <c r="L63" i="2" s="1"/>
  <c r="J64" i="2"/>
  <c r="K64" i="2" s="1"/>
  <c r="J65" i="2"/>
  <c r="K65" i="2" s="1"/>
  <c r="J66" i="2"/>
  <c r="K66" i="2" s="1"/>
  <c r="J67" i="2"/>
  <c r="L67" i="2" s="1"/>
  <c r="J68" i="2"/>
  <c r="L68" i="2" s="1"/>
  <c r="J69" i="2"/>
  <c r="K69" i="2" s="1"/>
  <c r="J70" i="2"/>
  <c r="J71" i="2"/>
  <c r="K71" i="2" s="1"/>
  <c r="J72" i="2"/>
  <c r="J73" i="2"/>
  <c r="K73" i="2" s="1"/>
  <c r="J74" i="2"/>
  <c r="K74" i="2" s="1"/>
  <c r="J75" i="2"/>
  <c r="L75" i="2" s="1"/>
  <c r="J76" i="2"/>
  <c r="K76" i="2" s="1"/>
  <c r="J77" i="2"/>
  <c r="L77" i="2" s="1"/>
  <c r="J78" i="2"/>
  <c r="L78" i="2" s="1"/>
  <c r="J79" i="2"/>
  <c r="L79" i="2" s="1"/>
  <c r="J80" i="2"/>
  <c r="K80" i="2" s="1"/>
  <c r="J81" i="2"/>
  <c r="K81" i="2" s="1"/>
  <c r="J82" i="2"/>
  <c r="K82" i="2" s="1"/>
  <c r="J83" i="2"/>
  <c r="K83" i="2" s="1"/>
  <c r="J84" i="2"/>
  <c r="L84" i="2" s="1"/>
  <c r="J85" i="2"/>
  <c r="L85" i="2" s="1"/>
  <c r="J86" i="2"/>
  <c r="L86" i="2" s="1"/>
  <c r="J87" i="2"/>
  <c r="K87" i="2" s="1"/>
  <c r="J88" i="2"/>
  <c r="K88" i="2" s="1"/>
  <c r="J2" i="2"/>
  <c r="L2" i="2" s="1"/>
  <c r="C91" i="4"/>
  <c r="B91" i="4"/>
  <c r="R59" i="2" l="1"/>
  <c r="R51" i="2"/>
  <c r="R43" i="2"/>
  <c r="R35" i="2"/>
  <c r="R27" i="2"/>
  <c r="R10" i="2"/>
  <c r="R85" i="2"/>
  <c r="Q17" i="2"/>
  <c r="Q5" i="2"/>
  <c r="Q53" i="2"/>
  <c r="Q45" i="2"/>
  <c r="Q37" i="2"/>
  <c r="Q29" i="2"/>
  <c r="Q21" i="2"/>
  <c r="Q13" i="2"/>
  <c r="Q84" i="2"/>
  <c r="Q52" i="2"/>
  <c r="Q44" i="2"/>
  <c r="Q36" i="2"/>
  <c r="Q28" i="2"/>
  <c r="Q20" i="2"/>
  <c r="L80" i="2"/>
  <c r="K37" i="2"/>
  <c r="K54" i="2"/>
  <c r="K7" i="2"/>
  <c r="K78" i="2"/>
  <c r="K84" i="2"/>
  <c r="K75" i="2"/>
  <c r="K20" i="2"/>
  <c r="K67" i="2"/>
  <c r="K62" i="2"/>
  <c r="D91" i="4"/>
  <c r="V92" i="2"/>
  <c r="X92" i="2" s="1"/>
  <c r="X84" i="2"/>
  <c r="X76" i="2"/>
  <c r="X68" i="2"/>
  <c r="X60" i="2"/>
  <c r="X52" i="2"/>
  <c r="X44" i="2"/>
  <c r="X36" i="2"/>
  <c r="X28" i="2"/>
  <c r="X20" i="2"/>
  <c r="X12" i="2"/>
  <c r="X4" i="2"/>
  <c r="X83" i="2"/>
  <c r="X75" i="2"/>
  <c r="X67" i="2"/>
  <c r="X59" i="2"/>
  <c r="X51" i="2"/>
  <c r="X43" i="2"/>
  <c r="X35" i="2"/>
  <c r="X27" i="2"/>
  <c r="X19" i="2"/>
  <c r="X11" i="2"/>
  <c r="X3" i="2"/>
  <c r="W2" i="2"/>
  <c r="R87" i="2"/>
  <c r="R79" i="2"/>
  <c r="R71" i="2"/>
  <c r="R63" i="2"/>
  <c r="R55" i="2"/>
  <c r="R47" i="2"/>
  <c r="R39" i="2"/>
  <c r="R31" i="2"/>
  <c r="R23" i="2"/>
  <c r="R12" i="2"/>
  <c r="R4" i="2"/>
  <c r="R19" i="2"/>
  <c r="R11" i="2"/>
  <c r="R3" i="2"/>
  <c r="R91" i="2" s="1"/>
  <c r="Q92" i="2" s="1"/>
  <c r="R88" i="2"/>
  <c r="R80" i="2"/>
  <c r="R72" i="2"/>
  <c r="R64" i="2"/>
  <c r="R56" i="2"/>
  <c r="R48" i="2"/>
  <c r="R40" i="2"/>
  <c r="R32" i="2"/>
  <c r="R24" i="2"/>
  <c r="R16" i="2"/>
  <c r="R8" i="2"/>
  <c r="Q2" i="2"/>
  <c r="K68" i="2"/>
  <c r="K61" i="2"/>
  <c r="K85" i="2"/>
  <c r="K55" i="2"/>
  <c r="K31" i="2"/>
  <c r="K53" i="2"/>
  <c r="K36" i="2"/>
  <c r="K63" i="2"/>
  <c r="K21" i="2"/>
  <c r="K86" i="2"/>
  <c r="K79" i="2"/>
  <c r="K15" i="2"/>
  <c r="K51" i="2"/>
  <c r="K77" i="2"/>
  <c r="K2" i="2"/>
  <c r="K91" i="2" s="1"/>
  <c r="L64" i="2"/>
  <c r="L52" i="2"/>
  <c r="L12" i="2"/>
  <c r="L87" i="2"/>
  <c r="L71" i="2"/>
  <c r="L39" i="2"/>
  <c r="L23" i="2"/>
  <c r="L70" i="2"/>
  <c r="L46" i="2"/>
  <c r="L38" i="2"/>
  <c r="L30" i="2"/>
  <c r="L22" i="2"/>
  <c r="L14" i="2"/>
  <c r="L6" i="2"/>
  <c r="J91" i="2"/>
  <c r="L69" i="2"/>
  <c r="L45" i="2"/>
  <c r="L29" i="2"/>
  <c r="L13" i="2"/>
  <c r="L5" i="2"/>
  <c r="L4" i="2"/>
  <c r="L44" i="2"/>
  <c r="L28" i="2"/>
  <c r="L83" i="2"/>
  <c r="L59" i="2"/>
  <c r="L43" i="2"/>
  <c r="L35" i="2"/>
  <c r="L27" i="2"/>
  <c r="L19" i="2"/>
  <c r="L11" i="2"/>
  <c r="L3" i="2"/>
  <c r="L82" i="2"/>
  <c r="L74" i="2"/>
  <c r="L66" i="2"/>
  <c r="L58" i="2"/>
  <c r="L50" i="2"/>
  <c r="L42" i="2"/>
  <c r="L34" i="2"/>
  <c r="L26" i="2"/>
  <c r="L18" i="2"/>
  <c r="L10" i="2"/>
  <c r="L81" i="2"/>
  <c r="L73" i="2"/>
  <c r="L65" i="2"/>
  <c r="L57" i="2"/>
  <c r="L49" i="2"/>
  <c r="L41" i="2"/>
  <c r="L33" i="2"/>
  <c r="L25" i="2"/>
  <c r="L17" i="2"/>
  <c r="L9" i="2"/>
  <c r="L88" i="2"/>
  <c r="L72" i="2"/>
  <c r="L56" i="2"/>
  <c r="L48" i="2"/>
  <c r="L40" i="2"/>
  <c r="L32" i="2"/>
  <c r="L24" i="2"/>
  <c r="L16" i="2"/>
  <c r="L8" i="2"/>
  <c r="G95" i="3"/>
  <c r="G94" i="3"/>
  <c r="G93" i="3"/>
  <c r="G92" i="3"/>
  <c r="F94" i="3"/>
  <c r="F93" i="3"/>
  <c r="F95" i="3"/>
  <c r="F92" i="3"/>
  <c r="B184" i="1"/>
  <c r="Q91" i="2" l="1"/>
  <c r="P92" i="2" s="1"/>
  <c r="R92" i="2" s="1"/>
  <c r="K92" i="2"/>
  <c r="J92" i="2"/>
  <c r="H92" i="3"/>
  <c r="H93" i="3"/>
  <c r="H94" i="3"/>
  <c r="H95" i="3"/>
  <c r="L92" i="2" l="1"/>
</calcChain>
</file>

<file path=xl/sharedStrings.xml><?xml version="1.0" encoding="utf-8"?>
<sst xmlns="http://schemas.openxmlformats.org/spreadsheetml/2006/main" count="654" uniqueCount="208">
  <si>
    <t>root virtualization container</t>
  </si>
  <si>
    <t>root system authentication authconfig</t>
  </si>
  <si>
    <t>root system utility backup</t>
  </si>
  <si>
    <t>root server webserver tomcat</t>
  </si>
  <si>
    <t>root system monitoring icinga</t>
  </si>
  <si>
    <t>root system security ssh</t>
  </si>
  <si>
    <t>root system networking snmp</t>
  </si>
  <si>
    <t>root database influxdb</t>
  </si>
  <si>
    <t>root packaging repository</t>
  </si>
  <si>
    <t>root system security ssl</t>
  </si>
  <si>
    <t>root database nosql redis</t>
  </si>
  <si>
    <t>root server webserver keepalived</t>
  </si>
  <si>
    <t>root runtime java</t>
  </si>
  <si>
    <t>root system networking dns bind</t>
  </si>
  <si>
    <t>root logging elasticsearch</t>
  </si>
  <si>
    <t>root system utility powershell</t>
  </si>
  <si>
    <t>root development beetbox</t>
  </si>
  <si>
    <t>root system networking xinetd</t>
  </si>
  <si>
    <t>root virtualization jails</t>
  </si>
  <si>
    <t>root system file editor vim</t>
  </si>
  <si>
    <t>root logging kibana</t>
  </si>
  <si>
    <t>root system file compress zip</t>
  </si>
  <si>
    <t>root runtime python</t>
  </si>
  <si>
    <t>root server webserver cache</t>
  </si>
  <si>
    <t>root virtualization packer</t>
  </si>
  <si>
    <t>root packaging repository apt</t>
  </si>
  <si>
    <t>root system file compress</t>
  </si>
  <si>
    <t>root development testing</t>
  </si>
  <si>
    <t>root virtualization vmware</t>
  </si>
  <si>
    <t>root system networking dns</t>
  </si>
  <si>
    <t>root system file concat</t>
  </si>
  <si>
    <t>root system monitoring</t>
  </si>
  <si>
    <t>root server webserver apache httpd</t>
  </si>
  <si>
    <t>root database nosql</t>
  </si>
  <si>
    <t>root development delivery bamboo</t>
  </si>
  <si>
    <t>root server webserver proxy</t>
  </si>
  <si>
    <t>root system utility sysctl</t>
  </si>
  <si>
    <t>root system</t>
  </si>
  <si>
    <t>root server webserver passenger</t>
  </si>
  <si>
    <t>root database nosql cassandra</t>
  </si>
  <si>
    <t>root system networking arista</t>
  </si>
  <si>
    <t>root logging</t>
  </si>
  <si>
    <t>root system monitoring sensu</t>
  </si>
  <si>
    <t>root system security gnupg</t>
  </si>
  <si>
    <t>root system monitoring metrics</t>
  </si>
  <si>
    <t>root system utility btsync</t>
  </si>
  <si>
    <t>root server</t>
  </si>
  <si>
    <t>root development versioncontrol git gitolite</t>
  </si>
  <si>
    <t>root system monitoring nagios</t>
  </si>
  <si>
    <t>root system security clamav</t>
  </si>
  <si>
    <t>root server cms</t>
  </si>
  <si>
    <t>root system utility wget</t>
  </si>
  <si>
    <t>root system utility</t>
  </si>
  <si>
    <t>root system authentication kerberos</t>
  </si>
  <si>
    <t>root logging syslog</t>
  </si>
  <si>
    <t>root system library stdlib</t>
  </si>
  <si>
    <t>root system utility skype</t>
  </si>
  <si>
    <t>root system library</t>
  </si>
  <si>
    <t>root system file</t>
  </si>
  <si>
    <t>root runtime ruby rails</t>
  </si>
  <si>
    <t>root virtualization container lxc</t>
  </si>
  <si>
    <t>root development delivery jenkins</t>
  </si>
  <si>
    <t>root server fileserver tftp</t>
  </si>
  <si>
    <t>root server email sendmail</t>
  </si>
  <si>
    <t>root system security sudo</t>
  </si>
  <si>
    <t>root server webserver</t>
  </si>
  <si>
    <t>root system monitoring munin</t>
  </si>
  <si>
    <t>root server email</t>
  </si>
  <si>
    <t>root system security limits</t>
  </si>
  <si>
    <t>root database sql mssql</t>
  </si>
  <si>
    <t>root packaging repository zypper</t>
  </si>
  <si>
    <t>root system file editor</t>
  </si>
  <si>
    <t>root logging logrotate</t>
  </si>
  <si>
    <t>root development versioncontrol svn</t>
  </si>
  <si>
    <t>root system time ntp</t>
  </si>
  <si>
    <t>root runtime java jdk</t>
  </si>
  <si>
    <t>root system utility rsync</t>
  </si>
  <si>
    <t>root system time locales</t>
  </si>
  <si>
    <t>root system networking firewall</t>
  </si>
  <si>
    <t>root server webserver proxy haproxy</t>
  </si>
  <si>
    <t>root runtime php</t>
  </si>
  <si>
    <t>root logging splunk</t>
  </si>
  <si>
    <t>root system file editor inifile</t>
  </si>
  <si>
    <t>root development ide clam</t>
  </si>
  <si>
    <t>root development delivery maestro</t>
  </si>
  <si>
    <t>root server cms wordpress</t>
  </si>
  <si>
    <t>root database puppetdb</t>
  </si>
  <si>
    <t>root system utility browser firefox</t>
  </si>
  <si>
    <t>root system networking</t>
  </si>
  <si>
    <t>root system monitoring nrpe</t>
  </si>
  <si>
    <t>root system monitoring graphite</t>
  </si>
  <si>
    <t>root development versioncontrol</t>
  </si>
  <si>
    <t>root system file compress 7zip</t>
  </si>
  <si>
    <t>root logging logstash</t>
  </si>
  <si>
    <t>root server webserver apache</t>
  </si>
  <si>
    <t>root server fileserver</t>
  </si>
  <si>
    <t>root database nosql riak</t>
  </si>
  <si>
    <t>root database sql mysql</t>
  </si>
  <si>
    <t>root system authentication pam</t>
  </si>
  <si>
    <t>root runtime java jvm</t>
  </si>
  <si>
    <t>root system time cron</t>
  </si>
  <si>
    <t>root development testing motd</t>
  </si>
  <si>
    <t>root development</t>
  </si>
  <si>
    <t>root system monitoring zabbix</t>
  </si>
  <si>
    <t>root database sql oracle</t>
  </si>
  <si>
    <t>root virtualization</t>
  </si>
  <si>
    <t>root server webserver proxy nginx</t>
  </si>
  <si>
    <t>root system utility browser chrome</t>
  </si>
  <si>
    <t>root system file compress tar</t>
  </si>
  <si>
    <t>root database sql sqlite</t>
  </si>
  <si>
    <t>root logging elk</t>
  </si>
  <si>
    <t>root development maven</t>
  </si>
  <si>
    <t>root runtime</t>
  </si>
  <si>
    <t>root system file archive</t>
  </si>
  <si>
    <t>root development ide</t>
  </si>
  <si>
    <t>root development ide eclipse</t>
  </si>
  <si>
    <t>root server webserver thin</t>
  </si>
  <si>
    <t>root server cms drupal</t>
  </si>
  <si>
    <t>root development alpine</t>
  </si>
  <si>
    <t>root system file nfs</t>
  </si>
  <si>
    <t>root system utility supervisor</t>
  </si>
  <si>
    <t>root system networking firewall iptables</t>
  </si>
  <si>
    <t>root system time timezone</t>
  </si>
  <si>
    <t>root runtime erlang</t>
  </si>
  <si>
    <t>root runtime nodejs</t>
  </si>
  <si>
    <t>root system security ssh openssh</t>
  </si>
  <si>
    <t>root database sql</t>
  </si>
  <si>
    <t>root virtualization container docker</t>
  </si>
  <si>
    <t>root system monitoring sysstat</t>
  </si>
  <si>
    <t>root packaging repository yum</t>
  </si>
  <si>
    <t>root database</t>
  </si>
  <si>
    <t>root system security</t>
  </si>
  <si>
    <t>root development versioncontrol git</t>
  </si>
  <si>
    <t>root development jboss</t>
  </si>
  <si>
    <t>root database nosql postgresql</t>
  </si>
  <si>
    <t>root system utility browser</t>
  </si>
  <si>
    <t>root virtualization vagrant</t>
  </si>
  <si>
    <t>root development delivery teamcity</t>
  </si>
  <si>
    <t>root server email postfix</t>
  </si>
  <si>
    <t>root runtime perl</t>
  </si>
  <si>
    <t>root system networking samba</t>
  </si>
  <si>
    <t>root database nosql mongodb</t>
  </si>
  <si>
    <t>root system networking dhcp</t>
  </si>
  <si>
    <t>root system authentication</t>
  </si>
  <si>
    <t>root system networking vpn openvpn</t>
  </si>
  <si>
    <t>root development delivery</t>
  </si>
  <si>
    <t>root system file editor augeas</t>
  </si>
  <si>
    <t>root runtime go</t>
  </si>
  <si>
    <t>root server webserver varnish</t>
  </si>
  <si>
    <t>root system file concat datacat</t>
  </si>
  <si>
    <t>root system file compress war</t>
  </si>
  <si>
    <t>root packaging</t>
  </si>
  <si>
    <t>root system monitoring monitor</t>
  </si>
  <si>
    <t>root server webserver lamp</t>
  </si>
  <si>
    <t>root logging rsyslog</t>
  </si>
  <si>
    <t>root packaging rpm</t>
  </si>
  <si>
    <t>root runtime ruby</t>
  </si>
  <si>
    <t>root database sql mariadb</t>
  </si>
  <si>
    <t>root system networking vpn</t>
  </si>
  <si>
    <t>root system utility bash</t>
  </si>
  <si>
    <t>root system time</t>
  </si>
  <si>
    <t>root distribute cloud aws</t>
  </si>
  <si>
    <t>root distribute cloud ec2</t>
  </si>
  <si>
    <t>root distribute cloud openstack</t>
  </si>
  <si>
    <t>root distribute cloud owncloud</t>
  </si>
  <si>
    <t>root distribute cloud s3</t>
  </si>
  <si>
    <t>root distribute clustering ceph</t>
  </si>
  <si>
    <t>root distribute clustering consul</t>
  </si>
  <si>
    <t>root distribute clustering corosync</t>
  </si>
  <si>
    <t>root distribute clustering etcd</t>
  </si>
  <si>
    <t>root distribute clustering gluster</t>
  </si>
  <si>
    <t>root distribute clustering hadoop</t>
  </si>
  <si>
    <t>root distribute clustering pacemaker</t>
  </si>
  <si>
    <t>root distribute clustering zookeeper</t>
  </si>
  <si>
    <t>root distribute messaging activemq</t>
  </si>
  <si>
    <t>root distribute messaging mcollective</t>
  </si>
  <si>
    <t>root distribute messaging qpid</t>
  </si>
  <si>
    <t>root distribute messaging rabbitmq</t>
  </si>
  <si>
    <t>root distribute messaging zeromq</t>
  </si>
  <si>
    <t>root distribute cloud</t>
  </si>
  <si>
    <t>root distribute messaging</t>
  </si>
  <si>
    <t>root distribute clustering</t>
  </si>
  <si>
    <t>root distribute</t>
  </si>
  <si>
    <t>category</t>
    <phoneticPr fontId="1" type="noConversion"/>
  </si>
  <si>
    <t>level</t>
    <phoneticPr fontId="1" type="noConversion"/>
  </si>
  <si>
    <t>posi</t>
    <phoneticPr fontId="1" type="noConversion"/>
  </si>
  <si>
    <t>neg</t>
    <phoneticPr fontId="1" type="noConversion"/>
  </si>
  <si>
    <t>rate</t>
    <phoneticPr fontId="1" type="noConversion"/>
  </si>
  <si>
    <t>category</t>
    <phoneticPr fontId="1" type="noConversion"/>
  </si>
  <si>
    <t>p</t>
    <phoneticPr fontId="1" type="noConversion"/>
  </si>
  <si>
    <t>r</t>
    <phoneticPr fontId="1" type="noConversion"/>
  </si>
  <si>
    <t>f1(weighted)</t>
    <phoneticPr fontId="1" type="noConversion"/>
  </si>
  <si>
    <t>TP</t>
    <phoneticPr fontId="1" type="noConversion"/>
  </si>
  <si>
    <t>FP</t>
    <phoneticPr fontId="1" type="noConversion"/>
  </si>
  <si>
    <t>FN</t>
    <phoneticPr fontId="1" type="noConversion"/>
  </si>
  <si>
    <t>r</t>
    <phoneticPr fontId="1" type="noConversion"/>
  </si>
  <si>
    <t>p svm</t>
    <phoneticPr fontId="1" type="noConversion"/>
  </si>
  <si>
    <t>p nb</t>
    <phoneticPr fontId="1" type="noConversion"/>
  </si>
  <si>
    <t>p knn</t>
    <phoneticPr fontId="1" type="noConversion"/>
  </si>
  <si>
    <t>查准率</t>
    <phoneticPr fontId="1" type="noConversion"/>
  </si>
  <si>
    <t>查全率</t>
    <phoneticPr fontId="1" type="noConversion"/>
  </si>
  <si>
    <t>F1值</t>
    <phoneticPr fontId="1" type="noConversion"/>
  </si>
  <si>
    <t>SVM</t>
    <phoneticPr fontId="1" type="noConversion"/>
  </si>
  <si>
    <t>NB</t>
    <phoneticPr fontId="1" type="noConversion"/>
  </si>
  <si>
    <t>kNN</t>
    <phoneticPr fontId="1" type="noConversion"/>
  </si>
  <si>
    <t>交叉检验</t>
    <phoneticPr fontId="1" type="noConversion"/>
  </si>
  <si>
    <t>chef测试</t>
    <phoneticPr fontId="1" type="noConversion"/>
  </si>
  <si>
    <t>childre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</si>
</sst>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3002789220621825E-2"/>
          <c:y val="5.1944439899874024E-2"/>
          <c:w val="0.83908900356561056"/>
          <c:h val="0.85874310072238835"/>
        </c:manualLayout>
      </c:layout>
      <c:barChart>
        <c:barDir val="col"/>
        <c:grouping val="clustered"/>
        <c:varyColors val="0"/>
        <c:ser>
          <c:idx val="0"/>
          <c:order val="0"/>
          <c:tx>
            <c:v>SVM</c:v>
          </c:tx>
          <c:spPr>
            <a:pattFill prst="dkDn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dLbls>
            <c:numFmt formatCode="#,##0.00_);[Red]\(#,##0.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result!$J$93:$L$93</c:f>
              <c:strCache>
                <c:ptCount val="3"/>
                <c:pt idx="0">
                  <c:v>查准率</c:v>
                </c:pt>
                <c:pt idx="1">
                  <c:v>查全率</c:v>
                </c:pt>
                <c:pt idx="2">
                  <c:v>F1值</c:v>
                </c:pt>
              </c:strCache>
            </c:strRef>
          </c:cat>
          <c:val>
            <c:numRef>
              <c:f>result!$J$92:$L$92</c:f>
              <c:numCache>
                <c:formatCode>General</c:formatCode>
                <c:ptCount val="3"/>
                <c:pt idx="0">
                  <c:v>0.86939182452643116</c:v>
                </c:pt>
                <c:pt idx="1">
                  <c:v>0.72727272727275649</c:v>
                </c:pt>
                <c:pt idx="2">
                  <c:v>0.79200726612172923</c:v>
                </c:pt>
              </c:numCache>
            </c:numRef>
          </c:val>
        </c:ser>
        <c:ser>
          <c:idx val="2"/>
          <c:order val="1"/>
          <c:tx>
            <c:v>kNN</c:v>
          </c:tx>
          <c:spPr>
            <a:pattFill prst="openDmnd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openDmnd">
                <a:fgClr>
                  <a:schemeClr val="tx1"/>
                </a:fgClr>
                <a:bgClr>
                  <a:schemeClr val="bg1"/>
                </a:bgClr>
              </a:pattFill>
              <a:ln>
                <a:solidFill>
                  <a:schemeClr val="tx1"/>
                </a:solidFill>
              </a:ln>
              <a:effectLst/>
            </c:spPr>
          </c:dPt>
          <c:dPt>
            <c:idx val="1"/>
            <c:invertIfNegative val="0"/>
            <c:bubble3D val="0"/>
            <c:spPr>
              <a:pattFill prst="openDmnd">
                <a:fgClr>
                  <a:schemeClr val="tx1"/>
                </a:fgClr>
                <a:bgClr>
                  <a:schemeClr val="bg1"/>
                </a:bgClr>
              </a:pattFill>
              <a:ln>
                <a:solidFill>
                  <a:schemeClr val="tx1"/>
                </a:solidFill>
              </a:ln>
              <a:effectLst/>
            </c:spPr>
          </c:dPt>
          <c:dPt>
            <c:idx val="2"/>
            <c:invertIfNegative val="0"/>
            <c:bubble3D val="0"/>
            <c:spPr>
              <a:pattFill prst="openDmnd">
                <a:fgClr>
                  <a:schemeClr val="tx1"/>
                </a:fgClr>
                <a:bgClr>
                  <a:schemeClr val="bg1"/>
                </a:bgClr>
              </a:pattFill>
              <a:ln>
                <a:solidFill>
                  <a:schemeClr val="tx1"/>
                </a:solidFill>
              </a:ln>
              <a:effectLst/>
            </c:spPr>
          </c:dPt>
          <c:dLbls>
            <c:numFmt formatCode="#,##0.00_);[Red]\(#,##0.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result!$J$93:$L$93</c:f>
              <c:strCache>
                <c:ptCount val="3"/>
                <c:pt idx="0">
                  <c:v>查准率</c:v>
                </c:pt>
                <c:pt idx="1">
                  <c:v>查全率</c:v>
                </c:pt>
                <c:pt idx="2">
                  <c:v>F1值</c:v>
                </c:pt>
              </c:strCache>
            </c:strRef>
          </c:cat>
          <c:val>
            <c:numRef>
              <c:f>result!$P$92:$R$92</c:f>
              <c:numCache>
                <c:formatCode>General</c:formatCode>
                <c:ptCount val="3"/>
                <c:pt idx="0">
                  <c:v>0.78435114503823988</c:v>
                </c:pt>
                <c:pt idx="1">
                  <c:v>0.72168568920121512</c:v>
                </c:pt>
                <c:pt idx="2">
                  <c:v>0.7517146776407243</c:v>
                </c:pt>
              </c:numCache>
            </c:numRef>
          </c:val>
        </c:ser>
        <c:ser>
          <c:idx val="1"/>
          <c:order val="2"/>
          <c:tx>
            <c:v>NB</c:v>
          </c:tx>
          <c:spPr>
            <a:solidFill>
              <a:schemeClr val="bg1">
                <a:lumMod val="5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numFmt formatCode="#,##0.00_);[Red]\(#,##0.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result!$J$93:$L$93</c:f>
              <c:strCache>
                <c:ptCount val="3"/>
                <c:pt idx="0">
                  <c:v>查准率</c:v>
                </c:pt>
                <c:pt idx="1">
                  <c:v>查全率</c:v>
                </c:pt>
                <c:pt idx="2">
                  <c:v>F1值</c:v>
                </c:pt>
              </c:strCache>
            </c:strRef>
          </c:cat>
          <c:val>
            <c:numRef>
              <c:f>result!$V$92:$X$92</c:f>
              <c:numCache>
                <c:formatCode>General</c:formatCode>
                <c:ptCount val="3"/>
                <c:pt idx="0">
                  <c:v>0.8751696065129525</c:v>
                </c:pt>
                <c:pt idx="1">
                  <c:v>0.56628621597886886</c:v>
                </c:pt>
                <c:pt idx="2">
                  <c:v>0.68763326226010291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1"/>
        <c:axId val="-706995376"/>
        <c:axId val="-706994832"/>
      </c:barChart>
      <c:catAx>
        <c:axId val="-706995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706994832"/>
        <c:crosses val="autoZero"/>
        <c:auto val="0"/>
        <c:lblAlgn val="ctr"/>
        <c:lblOffset val="100"/>
        <c:noMultiLvlLbl val="0"/>
      </c:catAx>
      <c:valAx>
        <c:axId val="-706994832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706995376"/>
        <c:crosses val="autoZero"/>
        <c:crossBetween val="between"/>
      </c:valAx>
      <c:spPr>
        <a:noFill/>
        <a:ln>
          <a:solidFill>
            <a:schemeClr val="tx1">
              <a:alpha val="96000"/>
            </a:schemeClr>
          </a:solidFill>
        </a:ln>
        <a:effectLst/>
      </c:spPr>
    </c:plotArea>
    <c:legend>
      <c:legendPos val="r"/>
      <c:layout>
        <c:manualLayout>
          <c:xMode val="edge"/>
          <c:yMode val="edge"/>
          <c:x val="0.61161307735245729"/>
          <c:y val="7.352350625341153E-2"/>
          <c:w val="0.2882273508362842"/>
          <c:h val="0.1068419416586227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3002789220621825E-2"/>
          <c:y val="5.1944439899874024E-2"/>
          <c:w val="0.83908900356561056"/>
          <c:h val="0.85874310072238835"/>
        </c:manualLayout>
      </c:layout>
      <c:barChart>
        <c:barDir val="col"/>
        <c:grouping val="clustered"/>
        <c:varyColors val="0"/>
        <c:ser>
          <c:idx val="0"/>
          <c:order val="0"/>
          <c:tx>
            <c:v>SVM</c:v>
          </c:tx>
          <c:spPr>
            <a:pattFill prst="dkDn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dLbls>
            <c:numFmt formatCode="#,##0.00_);[Red]\(#,##0.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result!$J$93:$L$93</c:f>
              <c:strCache>
                <c:ptCount val="3"/>
                <c:pt idx="0">
                  <c:v>查准率</c:v>
                </c:pt>
                <c:pt idx="1">
                  <c:v>查全率</c:v>
                </c:pt>
                <c:pt idx="2">
                  <c:v>F1值</c:v>
                </c:pt>
              </c:strCache>
            </c:strRef>
          </c:cat>
          <c:val>
            <c:numRef>
              <c:f>result!$J$94:$L$94</c:f>
              <c:numCache>
                <c:formatCode>General</c:formatCode>
                <c:ptCount val="3"/>
                <c:pt idx="0">
                  <c:v>0.93036402055646539</c:v>
                </c:pt>
                <c:pt idx="1">
                  <c:v>0.8046337160365995</c:v>
                </c:pt>
                <c:pt idx="2">
                  <c:v>0.86294321120798201</c:v>
                </c:pt>
              </c:numCache>
            </c:numRef>
          </c:val>
        </c:ser>
        <c:ser>
          <c:idx val="2"/>
          <c:order val="1"/>
          <c:tx>
            <c:v>kNN</c:v>
          </c:tx>
          <c:spPr>
            <a:pattFill prst="openDmnd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openDmnd">
                <a:fgClr>
                  <a:schemeClr val="tx1"/>
                </a:fgClr>
                <a:bgClr>
                  <a:schemeClr val="bg1"/>
                </a:bgClr>
              </a:pattFill>
              <a:ln>
                <a:solidFill>
                  <a:schemeClr val="tx1"/>
                </a:solidFill>
              </a:ln>
              <a:effectLst/>
            </c:spPr>
          </c:dPt>
          <c:dPt>
            <c:idx val="1"/>
            <c:invertIfNegative val="0"/>
            <c:bubble3D val="0"/>
            <c:spPr>
              <a:pattFill prst="openDmnd">
                <a:fgClr>
                  <a:schemeClr val="tx1"/>
                </a:fgClr>
                <a:bgClr>
                  <a:schemeClr val="bg1"/>
                </a:bgClr>
              </a:pattFill>
              <a:ln>
                <a:solidFill>
                  <a:schemeClr val="tx1"/>
                </a:solidFill>
              </a:ln>
              <a:effectLst/>
            </c:spPr>
          </c:dPt>
          <c:dPt>
            <c:idx val="2"/>
            <c:invertIfNegative val="0"/>
            <c:bubble3D val="0"/>
            <c:spPr>
              <a:pattFill prst="openDmnd">
                <a:fgClr>
                  <a:schemeClr val="tx1"/>
                </a:fgClr>
                <a:bgClr>
                  <a:schemeClr val="bg1"/>
                </a:bgClr>
              </a:pattFill>
              <a:ln>
                <a:solidFill>
                  <a:schemeClr val="tx1"/>
                </a:solidFill>
              </a:ln>
              <a:effectLst/>
            </c:spPr>
          </c:dPt>
          <c:dLbls>
            <c:numFmt formatCode="#,##0.00_);[Red]\(#,##0.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result!$J$93:$L$93</c:f>
              <c:strCache>
                <c:ptCount val="3"/>
                <c:pt idx="0">
                  <c:v>查准率</c:v>
                </c:pt>
                <c:pt idx="1">
                  <c:v>查全率</c:v>
                </c:pt>
                <c:pt idx="2">
                  <c:v>F1值</c:v>
                </c:pt>
              </c:strCache>
            </c:strRef>
          </c:cat>
          <c:val>
            <c:numRef>
              <c:f>result!$P$94:$R$94</c:f>
              <c:numCache>
                <c:formatCode>General</c:formatCode>
                <c:ptCount val="3"/>
                <c:pt idx="0">
                  <c:v>0.8782278789420378</c:v>
                </c:pt>
                <c:pt idx="1">
                  <c:v>0.64700355598202142</c:v>
                </c:pt>
                <c:pt idx="2">
                  <c:v>0.74508897158461462</c:v>
                </c:pt>
              </c:numCache>
            </c:numRef>
          </c:val>
        </c:ser>
        <c:ser>
          <c:idx val="1"/>
          <c:order val="2"/>
          <c:tx>
            <c:v>NB</c:v>
          </c:tx>
          <c:spPr>
            <a:solidFill>
              <a:schemeClr val="bg1">
                <a:lumMod val="5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numFmt formatCode="#,##0.00_);[Red]\(#,##0.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result!$J$93:$L$93</c:f>
              <c:strCache>
                <c:ptCount val="3"/>
                <c:pt idx="0">
                  <c:v>查准率</c:v>
                </c:pt>
                <c:pt idx="1">
                  <c:v>查全率</c:v>
                </c:pt>
                <c:pt idx="2">
                  <c:v>F1值</c:v>
                </c:pt>
              </c:strCache>
            </c:strRef>
          </c:cat>
          <c:val>
            <c:numRef>
              <c:f>result!$M$94:$O$94</c:f>
              <c:numCache>
                <c:formatCode>General</c:formatCode>
                <c:ptCount val="3"/>
                <c:pt idx="0">
                  <c:v>0.8981995784157647</c:v>
                </c:pt>
                <c:pt idx="1">
                  <c:v>0.6971338175892321</c:v>
                </c:pt>
                <c:pt idx="2">
                  <c:v>0.78499616773027125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1"/>
        <c:axId val="-706989392"/>
        <c:axId val="-706994288"/>
      </c:barChart>
      <c:catAx>
        <c:axId val="-706989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706994288"/>
        <c:crosses val="autoZero"/>
        <c:auto val="0"/>
        <c:lblAlgn val="ctr"/>
        <c:lblOffset val="100"/>
        <c:noMultiLvlLbl val="0"/>
      </c:catAx>
      <c:valAx>
        <c:axId val="-706994288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706989392"/>
        <c:crosses val="autoZero"/>
        <c:crossBetween val="between"/>
      </c:valAx>
      <c:spPr>
        <a:noFill/>
        <a:ln>
          <a:solidFill>
            <a:schemeClr val="tx1">
              <a:alpha val="96000"/>
            </a:schemeClr>
          </a:solidFill>
        </a:ln>
        <a:effectLst/>
      </c:spPr>
    </c:plotArea>
    <c:legend>
      <c:legendPos val="r"/>
      <c:layout>
        <c:manualLayout>
          <c:xMode val="edge"/>
          <c:yMode val="edge"/>
          <c:x val="0.61161307735245729"/>
          <c:y val="7.352350625341153E-2"/>
          <c:w val="0.2882273508362842"/>
          <c:h val="0.1068419416586227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638175</xdr:colOff>
      <xdr:row>100</xdr:row>
      <xdr:rowOff>104775</xdr:rowOff>
    </xdr:from>
    <xdr:to>
      <xdr:col>23</xdr:col>
      <xdr:colOff>396108</xdr:colOff>
      <xdr:row>116</xdr:row>
      <xdr:rowOff>94264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142875</xdr:colOff>
      <xdr:row>100</xdr:row>
      <xdr:rowOff>66675</xdr:rowOff>
    </xdr:from>
    <xdr:to>
      <xdr:col>15</xdr:col>
      <xdr:colOff>586608</xdr:colOff>
      <xdr:row>116</xdr:row>
      <xdr:rowOff>56164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4"/>
  <sheetViews>
    <sheetView topLeftCell="A9" workbookViewId="0"/>
  </sheetViews>
  <sheetFormatPr defaultRowHeight="13.5" x14ac:dyDescent="0.15"/>
  <cols>
    <col min="1" max="1" width="37.75" customWidth="1"/>
    <col min="2" max="2" width="13" customWidth="1"/>
    <col min="3" max="3" width="17.875" customWidth="1"/>
    <col min="4" max="4" width="24.625" customWidth="1"/>
    <col min="5" max="5" width="41.75" customWidth="1"/>
  </cols>
  <sheetData>
    <row r="1" spans="1:5" x14ac:dyDescent="0.15">
      <c r="A1" t="s">
        <v>37</v>
      </c>
      <c r="B1">
        <v>1</v>
      </c>
      <c r="C1">
        <v>3320</v>
      </c>
      <c r="D1">
        <v>5661</v>
      </c>
      <c r="E1">
        <v>0.58646880000000001</v>
      </c>
    </row>
    <row r="2" spans="1:5" x14ac:dyDescent="0.15">
      <c r="A2" t="s">
        <v>46</v>
      </c>
      <c r="B2">
        <v>1</v>
      </c>
      <c r="C2">
        <v>1119</v>
      </c>
      <c r="D2">
        <v>7862</v>
      </c>
      <c r="E2">
        <v>0.14233019999999999</v>
      </c>
    </row>
    <row r="3" spans="1:5" x14ac:dyDescent="0.15">
      <c r="A3" t="s">
        <v>102</v>
      </c>
      <c r="B3">
        <v>1</v>
      </c>
      <c r="C3">
        <v>1041</v>
      </c>
      <c r="D3">
        <v>7940</v>
      </c>
      <c r="E3">
        <v>0.13110831000000001</v>
      </c>
    </row>
    <row r="4" spans="1:5" x14ac:dyDescent="0.15">
      <c r="A4" t="s">
        <v>112</v>
      </c>
      <c r="B4">
        <v>1</v>
      </c>
      <c r="C4">
        <v>1016</v>
      </c>
      <c r="D4">
        <v>7965</v>
      </c>
      <c r="E4">
        <v>0.12755807</v>
      </c>
    </row>
    <row r="5" spans="1:5" x14ac:dyDescent="0.15">
      <c r="A5" t="s">
        <v>130</v>
      </c>
      <c r="B5">
        <v>1</v>
      </c>
      <c r="C5">
        <v>768</v>
      </c>
      <c r="D5">
        <v>8213</v>
      </c>
      <c r="E5">
        <v>9.3510284999999999E-2</v>
      </c>
    </row>
    <row r="6" spans="1:5" x14ac:dyDescent="0.15">
      <c r="A6" t="s">
        <v>182</v>
      </c>
      <c r="B6">
        <v>1</v>
      </c>
      <c r="C6">
        <v>616</v>
      </c>
      <c r="D6">
        <v>8365</v>
      </c>
      <c r="E6">
        <v>7.3640170000000005E-2</v>
      </c>
    </row>
    <row r="7" spans="1:5" x14ac:dyDescent="0.15">
      <c r="A7" t="s">
        <v>105</v>
      </c>
      <c r="B7">
        <v>1</v>
      </c>
      <c r="C7">
        <v>386</v>
      </c>
      <c r="D7">
        <v>8595</v>
      </c>
      <c r="E7">
        <v>4.4909829999999998E-2</v>
      </c>
    </row>
    <row r="8" spans="1:5" x14ac:dyDescent="0.15">
      <c r="A8" t="s">
        <v>151</v>
      </c>
      <c r="B8">
        <v>1</v>
      </c>
      <c r="C8">
        <v>361</v>
      </c>
      <c r="D8">
        <v>8620</v>
      </c>
      <c r="E8">
        <v>4.1879352000000002E-2</v>
      </c>
    </row>
    <row r="9" spans="1:5" x14ac:dyDescent="0.15">
      <c r="A9" t="s">
        <v>41</v>
      </c>
      <c r="B9">
        <v>1</v>
      </c>
      <c r="C9">
        <v>352</v>
      </c>
      <c r="D9">
        <v>8629</v>
      </c>
      <c r="E9">
        <v>4.0792677999999999E-2</v>
      </c>
    </row>
    <row r="10" spans="1:5" x14ac:dyDescent="0.15">
      <c r="A10" t="s">
        <v>65</v>
      </c>
      <c r="B10">
        <v>2</v>
      </c>
      <c r="C10">
        <v>672</v>
      </c>
      <c r="D10">
        <v>447</v>
      </c>
      <c r="E10">
        <v>1.5033557</v>
      </c>
    </row>
    <row r="11" spans="1:5" x14ac:dyDescent="0.15">
      <c r="A11" t="s">
        <v>88</v>
      </c>
      <c r="B11">
        <v>2</v>
      </c>
      <c r="C11">
        <v>648</v>
      </c>
      <c r="D11">
        <v>2672</v>
      </c>
      <c r="E11">
        <v>0.24251497</v>
      </c>
    </row>
    <row r="12" spans="1:5" x14ac:dyDescent="0.15">
      <c r="A12" t="s">
        <v>31</v>
      </c>
      <c r="B12">
        <v>2</v>
      </c>
      <c r="C12">
        <v>569</v>
      </c>
      <c r="D12">
        <v>2751</v>
      </c>
      <c r="E12">
        <v>0.20683388</v>
      </c>
    </row>
    <row r="13" spans="1:5" x14ac:dyDescent="0.15">
      <c r="A13" t="s">
        <v>131</v>
      </c>
      <c r="B13">
        <v>2</v>
      </c>
      <c r="C13">
        <v>400</v>
      </c>
      <c r="D13">
        <v>2920</v>
      </c>
      <c r="E13">
        <v>0.13698630000000001</v>
      </c>
    </row>
    <row r="14" spans="1:5" x14ac:dyDescent="0.15">
      <c r="A14" t="s">
        <v>33</v>
      </c>
      <c r="B14">
        <v>2</v>
      </c>
      <c r="C14">
        <v>376</v>
      </c>
      <c r="D14">
        <v>392</v>
      </c>
      <c r="E14">
        <v>0.95918369999999997</v>
      </c>
    </row>
    <row r="15" spans="1:5" x14ac:dyDescent="0.15">
      <c r="A15" t="s">
        <v>179</v>
      </c>
      <c r="B15">
        <v>2</v>
      </c>
      <c r="C15">
        <v>356</v>
      </c>
      <c r="D15">
        <v>260</v>
      </c>
      <c r="E15">
        <v>1.3692306999999999</v>
      </c>
    </row>
    <row r="16" spans="1:5" x14ac:dyDescent="0.15">
      <c r="A16" t="s">
        <v>80</v>
      </c>
      <c r="B16">
        <v>2</v>
      </c>
      <c r="C16">
        <v>331</v>
      </c>
      <c r="D16">
        <v>685</v>
      </c>
      <c r="E16">
        <v>0.48321166999999998</v>
      </c>
    </row>
    <row r="17" spans="1:5" x14ac:dyDescent="0.15">
      <c r="A17" t="s">
        <v>8</v>
      </c>
      <c r="B17">
        <v>2</v>
      </c>
      <c r="C17">
        <v>316</v>
      </c>
      <c r="D17">
        <v>45</v>
      </c>
      <c r="E17">
        <v>7.0222220000000002</v>
      </c>
    </row>
    <row r="18" spans="1:5" x14ac:dyDescent="0.15">
      <c r="A18" t="s">
        <v>58</v>
      </c>
      <c r="B18">
        <v>2</v>
      </c>
      <c r="C18">
        <v>311</v>
      </c>
      <c r="D18">
        <v>3009</v>
      </c>
      <c r="E18">
        <v>0.10335660000000001</v>
      </c>
    </row>
    <row r="19" spans="1:5" x14ac:dyDescent="0.15">
      <c r="A19" t="s">
        <v>126</v>
      </c>
      <c r="B19">
        <v>2</v>
      </c>
      <c r="C19">
        <v>293</v>
      </c>
      <c r="D19">
        <v>475</v>
      </c>
      <c r="E19">
        <v>0.61684209999999995</v>
      </c>
    </row>
    <row r="20" spans="1:5" x14ac:dyDescent="0.15">
      <c r="A20" t="s">
        <v>52</v>
      </c>
      <c r="B20">
        <v>2</v>
      </c>
      <c r="C20">
        <v>278</v>
      </c>
      <c r="D20">
        <v>3042</v>
      </c>
      <c r="E20">
        <v>9.1387239999999995E-2</v>
      </c>
    </row>
    <row r="21" spans="1:5" x14ac:dyDescent="0.15">
      <c r="A21" t="s">
        <v>0</v>
      </c>
      <c r="B21">
        <v>2</v>
      </c>
      <c r="C21">
        <v>274</v>
      </c>
      <c r="D21">
        <v>112</v>
      </c>
      <c r="E21">
        <v>2.4464285000000001</v>
      </c>
    </row>
    <row r="22" spans="1:5" x14ac:dyDescent="0.15">
      <c r="A22" t="s">
        <v>156</v>
      </c>
      <c r="B22">
        <v>2</v>
      </c>
      <c r="C22">
        <v>190</v>
      </c>
      <c r="D22">
        <v>826</v>
      </c>
      <c r="E22">
        <v>0.23002422</v>
      </c>
    </row>
    <row r="23" spans="1:5" x14ac:dyDescent="0.15">
      <c r="A23" t="s">
        <v>160</v>
      </c>
      <c r="B23">
        <v>2</v>
      </c>
      <c r="C23">
        <v>186</v>
      </c>
      <c r="D23">
        <v>3134</v>
      </c>
      <c r="E23">
        <v>5.9349075000000001E-2</v>
      </c>
    </row>
    <row r="24" spans="1:5" x14ac:dyDescent="0.15">
      <c r="A24" t="s">
        <v>181</v>
      </c>
      <c r="B24">
        <v>2</v>
      </c>
      <c r="C24">
        <v>184</v>
      </c>
      <c r="D24">
        <v>432</v>
      </c>
      <c r="E24">
        <v>0.42592594</v>
      </c>
    </row>
    <row r="25" spans="1:5" x14ac:dyDescent="0.15">
      <c r="A25" t="s">
        <v>12</v>
      </c>
      <c r="B25">
        <v>2</v>
      </c>
      <c r="C25">
        <v>168</v>
      </c>
      <c r="D25">
        <v>848</v>
      </c>
      <c r="E25">
        <v>0.19811319999999999</v>
      </c>
    </row>
    <row r="26" spans="1:5" x14ac:dyDescent="0.15">
      <c r="A26" t="s">
        <v>91</v>
      </c>
      <c r="B26">
        <v>2</v>
      </c>
      <c r="C26">
        <v>132</v>
      </c>
      <c r="D26">
        <v>909</v>
      </c>
      <c r="E26">
        <v>0.14521453000000001</v>
      </c>
    </row>
    <row r="27" spans="1:5" x14ac:dyDescent="0.15">
      <c r="A27" t="s">
        <v>67</v>
      </c>
      <c r="B27">
        <v>2</v>
      </c>
      <c r="C27">
        <v>127</v>
      </c>
      <c r="D27">
        <v>992</v>
      </c>
      <c r="E27">
        <v>0.12802419000000001</v>
      </c>
    </row>
    <row r="28" spans="1:5" x14ac:dyDescent="0.15">
      <c r="A28" t="s">
        <v>124</v>
      </c>
      <c r="B28">
        <v>2</v>
      </c>
      <c r="C28">
        <v>123</v>
      </c>
      <c r="D28">
        <v>893</v>
      </c>
      <c r="E28">
        <v>0.13773795999999999</v>
      </c>
    </row>
    <row r="29" spans="1:5" x14ac:dyDescent="0.15">
      <c r="A29" t="s">
        <v>27</v>
      </c>
      <c r="B29">
        <v>2</v>
      </c>
      <c r="C29">
        <v>109</v>
      </c>
      <c r="D29">
        <v>932</v>
      </c>
      <c r="E29">
        <v>0.11695279</v>
      </c>
    </row>
    <row r="30" spans="1:5" x14ac:dyDescent="0.15">
      <c r="A30" t="s">
        <v>145</v>
      </c>
      <c r="B30">
        <v>2</v>
      </c>
      <c r="C30">
        <v>107</v>
      </c>
      <c r="D30">
        <v>934</v>
      </c>
      <c r="E30">
        <v>0.11456102999999999</v>
      </c>
    </row>
    <row r="31" spans="1:5" x14ac:dyDescent="0.15">
      <c r="A31" t="s">
        <v>22</v>
      </c>
      <c r="B31">
        <v>2</v>
      </c>
      <c r="C31">
        <v>106</v>
      </c>
      <c r="D31">
        <v>910</v>
      </c>
      <c r="E31">
        <v>0.11648351999999999</v>
      </c>
    </row>
    <row r="32" spans="1:5" x14ac:dyDescent="0.15">
      <c r="A32" t="s">
        <v>14</v>
      </c>
      <c r="B32">
        <v>2</v>
      </c>
      <c r="C32">
        <v>105</v>
      </c>
      <c r="D32">
        <v>247</v>
      </c>
      <c r="E32">
        <v>0.42510122</v>
      </c>
    </row>
    <row r="33" spans="1:5" x14ac:dyDescent="0.15">
      <c r="A33" t="s">
        <v>50</v>
      </c>
      <c r="B33">
        <v>2</v>
      </c>
      <c r="C33">
        <v>89</v>
      </c>
      <c r="D33">
        <v>1030</v>
      </c>
      <c r="E33">
        <v>8.6407765999999997E-2</v>
      </c>
    </row>
    <row r="34" spans="1:5" x14ac:dyDescent="0.15">
      <c r="A34" t="s">
        <v>180</v>
      </c>
      <c r="B34">
        <v>2</v>
      </c>
      <c r="C34">
        <v>76</v>
      </c>
      <c r="D34">
        <v>540</v>
      </c>
      <c r="E34">
        <v>0.14074074</v>
      </c>
    </row>
    <row r="35" spans="1:5" x14ac:dyDescent="0.15">
      <c r="A35" t="s">
        <v>93</v>
      </c>
      <c r="B35">
        <v>2</v>
      </c>
      <c r="C35">
        <v>61</v>
      </c>
      <c r="D35">
        <v>291</v>
      </c>
      <c r="E35">
        <v>0.209622</v>
      </c>
    </row>
    <row r="36" spans="1:5" x14ac:dyDescent="0.15">
      <c r="A36" t="s">
        <v>143</v>
      </c>
      <c r="B36">
        <v>2</v>
      </c>
      <c r="C36">
        <v>57</v>
      </c>
      <c r="D36">
        <v>3263</v>
      </c>
      <c r="E36">
        <v>1.7468587000000001E-2</v>
      </c>
    </row>
    <row r="37" spans="1:5" x14ac:dyDescent="0.15">
      <c r="A37" t="s">
        <v>147</v>
      </c>
      <c r="B37">
        <v>2</v>
      </c>
      <c r="C37">
        <v>54</v>
      </c>
      <c r="D37">
        <v>962</v>
      </c>
      <c r="E37">
        <v>5.6133058E-2</v>
      </c>
    </row>
    <row r="38" spans="1:5" x14ac:dyDescent="0.15">
      <c r="A38" t="s">
        <v>136</v>
      </c>
      <c r="B38">
        <v>2</v>
      </c>
      <c r="C38">
        <v>41</v>
      </c>
      <c r="D38">
        <v>345</v>
      </c>
      <c r="E38">
        <v>0.11884058</v>
      </c>
    </row>
    <row r="39" spans="1:5" x14ac:dyDescent="0.15">
      <c r="A39" t="s">
        <v>20</v>
      </c>
      <c r="B39">
        <v>2</v>
      </c>
      <c r="C39">
        <v>35</v>
      </c>
      <c r="D39">
        <v>317</v>
      </c>
      <c r="E39">
        <v>0.110410094</v>
      </c>
    </row>
    <row r="40" spans="1:5" x14ac:dyDescent="0.15">
      <c r="A40" t="s">
        <v>72</v>
      </c>
      <c r="B40">
        <v>2</v>
      </c>
      <c r="C40">
        <v>34</v>
      </c>
      <c r="D40">
        <v>318</v>
      </c>
      <c r="E40">
        <v>0.10691824</v>
      </c>
    </row>
    <row r="41" spans="1:5" x14ac:dyDescent="0.15">
      <c r="A41" t="s">
        <v>7</v>
      </c>
      <c r="B41">
        <v>2</v>
      </c>
      <c r="C41">
        <v>33</v>
      </c>
      <c r="D41">
        <v>735</v>
      </c>
      <c r="E41">
        <v>4.4897960000000001E-2</v>
      </c>
    </row>
    <row r="42" spans="1:5" x14ac:dyDescent="0.15">
      <c r="A42" t="s">
        <v>154</v>
      </c>
      <c r="B42">
        <v>2</v>
      </c>
      <c r="C42">
        <v>31</v>
      </c>
      <c r="D42">
        <v>321</v>
      </c>
      <c r="E42">
        <v>9.6573210000000007E-2</v>
      </c>
    </row>
    <row r="43" spans="1:5" x14ac:dyDescent="0.15">
      <c r="A43" t="s">
        <v>24</v>
      </c>
      <c r="B43">
        <v>2</v>
      </c>
      <c r="C43">
        <v>28</v>
      </c>
      <c r="D43">
        <v>358</v>
      </c>
      <c r="E43">
        <v>7.8212290000000004E-2</v>
      </c>
    </row>
    <row r="44" spans="1:5" x14ac:dyDescent="0.15">
      <c r="A44" t="s">
        <v>28</v>
      </c>
      <c r="B44">
        <v>2</v>
      </c>
      <c r="C44">
        <v>27</v>
      </c>
      <c r="D44">
        <v>359</v>
      </c>
      <c r="E44">
        <v>7.5208919999999999E-2</v>
      </c>
    </row>
    <row r="45" spans="1:5" x14ac:dyDescent="0.15">
      <c r="A45" t="s">
        <v>110</v>
      </c>
      <c r="B45">
        <v>2</v>
      </c>
      <c r="C45">
        <v>24</v>
      </c>
      <c r="D45">
        <v>328</v>
      </c>
      <c r="E45">
        <v>7.3170730000000003E-2</v>
      </c>
    </row>
    <row r="46" spans="1:5" x14ac:dyDescent="0.15">
      <c r="A46" t="s">
        <v>114</v>
      </c>
      <c r="B46">
        <v>2</v>
      </c>
      <c r="C46">
        <v>23</v>
      </c>
      <c r="D46">
        <v>1018</v>
      </c>
      <c r="E46">
        <v>2.259332E-2</v>
      </c>
    </row>
    <row r="47" spans="1:5" x14ac:dyDescent="0.15">
      <c r="A47" t="s">
        <v>123</v>
      </c>
      <c r="B47">
        <v>2</v>
      </c>
      <c r="C47">
        <v>22</v>
      </c>
      <c r="D47">
        <v>994</v>
      </c>
      <c r="E47">
        <v>2.2132796999999999E-2</v>
      </c>
    </row>
    <row r="48" spans="1:5" x14ac:dyDescent="0.15">
      <c r="A48" t="s">
        <v>133</v>
      </c>
      <c r="B48">
        <v>2</v>
      </c>
      <c r="C48">
        <v>22</v>
      </c>
      <c r="D48">
        <v>1019</v>
      </c>
      <c r="E48">
        <v>2.1589792999999999E-2</v>
      </c>
    </row>
    <row r="49" spans="1:5" x14ac:dyDescent="0.15">
      <c r="A49" t="s">
        <v>16</v>
      </c>
      <c r="B49">
        <v>2</v>
      </c>
      <c r="C49">
        <v>20</v>
      </c>
      <c r="D49">
        <v>1021</v>
      </c>
      <c r="E49">
        <v>1.9588637999999998E-2</v>
      </c>
    </row>
    <row r="50" spans="1:5" x14ac:dyDescent="0.15">
      <c r="A50" t="s">
        <v>86</v>
      </c>
      <c r="B50">
        <v>2</v>
      </c>
      <c r="C50">
        <v>18</v>
      </c>
      <c r="D50">
        <v>750</v>
      </c>
      <c r="E50">
        <v>2.4E-2</v>
      </c>
    </row>
    <row r="51" spans="1:5" x14ac:dyDescent="0.15">
      <c r="A51" t="s">
        <v>111</v>
      </c>
      <c r="B51">
        <v>2</v>
      </c>
      <c r="C51">
        <v>17</v>
      </c>
      <c r="D51">
        <v>1024</v>
      </c>
      <c r="E51">
        <v>1.6601562E-2</v>
      </c>
    </row>
    <row r="52" spans="1:5" x14ac:dyDescent="0.15">
      <c r="A52" t="s">
        <v>95</v>
      </c>
      <c r="B52">
        <v>2</v>
      </c>
      <c r="C52">
        <v>17</v>
      </c>
      <c r="D52">
        <v>1102</v>
      </c>
      <c r="E52">
        <v>1.5426497000000001E-2</v>
      </c>
    </row>
    <row r="53" spans="1:5" x14ac:dyDescent="0.15">
      <c r="A53" t="s">
        <v>139</v>
      </c>
      <c r="B53">
        <v>2</v>
      </c>
      <c r="C53">
        <v>16</v>
      </c>
      <c r="D53">
        <v>1000</v>
      </c>
      <c r="E53">
        <v>1.6E-2</v>
      </c>
    </row>
    <row r="54" spans="1:5" x14ac:dyDescent="0.15">
      <c r="A54" t="s">
        <v>54</v>
      </c>
      <c r="B54">
        <v>2</v>
      </c>
      <c r="C54">
        <v>15</v>
      </c>
      <c r="D54">
        <v>337</v>
      </c>
      <c r="E54">
        <v>4.4510386999999998E-2</v>
      </c>
    </row>
    <row r="55" spans="1:5" x14ac:dyDescent="0.15">
      <c r="A55" t="s">
        <v>57</v>
      </c>
      <c r="B55">
        <v>2</v>
      </c>
      <c r="C55">
        <v>15</v>
      </c>
      <c r="D55">
        <v>3305</v>
      </c>
      <c r="E55">
        <v>4.5385779999999997E-3</v>
      </c>
    </row>
    <row r="56" spans="1:5" x14ac:dyDescent="0.15">
      <c r="A56" t="s">
        <v>81</v>
      </c>
      <c r="B56">
        <v>2</v>
      </c>
      <c r="C56">
        <v>11</v>
      </c>
      <c r="D56">
        <v>341</v>
      </c>
      <c r="E56">
        <v>3.2258064000000003E-2</v>
      </c>
    </row>
    <row r="57" spans="1:5" x14ac:dyDescent="0.15">
      <c r="A57" t="s">
        <v>18</v>
      </c>
      <c r="B57">
        <v>2</v>
      </c>
      <c r="C57">
        <v>5</v>
      </c>
      <c r="D57">
        <v>381</v>
      </c>
      <c r="E57">
        <v>1.3123359500000001E-2</v>
      </c>
    </row>
    <row r="58" spans="1:5" x14ac:dyDescent="0.15">
      <c r="A58" t="s">
        <v>155</v>
      </c>
      <c r="B58">
        <v>2</v>
      </c>
      <c r="C58">
        <v>4</v>
      </c>
      <c r="D58">
        <v>357</v>
      </c>
      <c r="E58">
        <v>1.1204482E-2</v>
      </c>
    </row>
    <row r="59" spans="1:5" x14ac:dyDescent="0.15">
      <c r="A59" t="s">
        <v>118</v>
      </c>
      <c r="B59">
        <v>2</v>
      </c>
      <c r="C59">
        <v>3</v>
      </c>
      <c r="D59">
        <v>1038</v>
      </c>
      <c r="E59">
        <v>2.8901732999999999E-3</v>
      </c>
    </row>
    <row r="60" spans="1:5" x14ac:dyDescent="0.15">
      <c r="A60" t="s">
        <v>35</v>
      </c>
      <c r="B60">
        <v>3</v>
      </c>
      <c r="C60">
        <v>317</v>
      </c>
      <c r="D60">
        <v>355</v>
      </c>
      <c r="E60">
        <v>0.89295774999999999</v>
      </c>
    </row>
    <row r="61" spans="1:5" x14ac:dyDescent="0.15">
      <c r="A61" t="s">
        <v>127</v>
      </c>
      <c r="B61">
        <v>3</v>
      </c>
      <c r="C61">
        <v>265</v>
      </c>
      <c r="D61">
        <v>9</v>
      </c>
      <c r="E61">
        <v>29.444445000000002</v>
      </c>
    </row>
    <row r="62" spans="1:5" x14ac:dyDescent="0.15">
      <c r="A62" t="s">
        <v>5</v>
      </c>
      <c r="B62">
        <v>3</v>
      </c>
      <c r="C62">
        <v>171</v>
      </c>
      <c r="D62">
        <v>229</v>
      </c>
      <c r="E62">
        <v>0.74672490000000002</v>
      </c>
    </row>
    <row r="63" spans="1:5" x14ac:dyDescent="0.15">
      <c r="A63" t="s">
        <v>97</v>
      </c>
      <c r="B63">
        <v>3</v>
      </c>
      <c r="C63">
        <v>153</v>
      </c>
      <c r="D63">
        <v>140</v>
      </c>
      <c r="E63">
        <v>1.0928571</v>
      </c>
    </row>
    <row r="64" spans="1:5" x14ac:dyDescent="0.15">
      <c r="A64" t="s">
        <v>94</v>
      </c>
      <c r="B64">
        <v>3</v>
      </c>
      <c r="C64">
        <v>150</v>
      </c>
      <c r="D64">
        <v>522</v>
      </c>
      <c r="E64">
        <v>0.28735632</v>
      </c>
    </row>
    <row r="65" spans="1:5" x14ac:dyDescent="0.15">
      <c r="A65" t="s">
        <v>132</v>
      </c>
      <c r="B65">
        <v>3</v>
      </c>
      <c r="C65">
        <v>127</v>
      </c>
      <c r="D65">
        <v>5</v>
      </c>
      <c r="E65">
        <v>25.4</v>
      </c>
    </row>
    <row r="66" spans="1:5" x14ac:dyDescent="0.15">
      <c r="A66" t="s">
        <v>134</v>
      </c>
      <c r="B66">
        <v>3</v>
      </c>
      <c r="C66">
        <v>127</v>
      </c>
      <c r="D66">
        <v>249</v>
      </c>
      <c r="E66">
        <v>0.51004015999999996</v>
      </c>
    </row>
    <row r="67" spans="1:5" x14ac:dyDescent="0.15">
      <c r="A67" t="s">
        <v>29</v>
      </c>
      <c r="B67">
        <v>3</v>
      </c>
      <c r="C67">
        <v>116</v>
      </c>
      <c r="D67">
        <v>532</v>
      </c>
      <c r="E67">
        <v>0.21804512000000001</v>
      </c>
    </row>
    <row r="68" spans="1:5" x14ac:dyDescent="0.15">
      <c r="A68" t="s">
        <v>78</v>
      </c>
      <c r="B68">
        <v>3</v>
      </c>
      <c r="C68">
        <v>106</v>
      </c>
      <c r="D68">
        <v>542</v>
      </c>
      <c r="E68">
        <v>0.19557195999999999</v>
      </c>
    </row>
    <row r="69" spans="1:5" x14ac:dyDescent="0.15">
      <c r="A69" t="s">
        <v>25</v>
      </c>
      <c r="B69">
        <v>3</v>
      </c>
      <c r="C69">
        <v>105</v>
      </c>
      <c r="D69">
        <v>211</v>
      </c>
      <c r="E69">
        <v>0.49763033000000001</v>
      </c>
    </row>
    <row r="70" spans="1:5" x14ac:dyDescent="0.15">
      <c r="A70" t="s">
        <v>141</v>
      </c>
      <c r="B70">
        <v>3</v>
      </c>
      <c r="C70">
        <v>98</v>
      </c>
      <c r="D70">
        <v>278</v>
      </c>
      <c r="E70">
        <v>0.352518</v>
      </c>
    </row>
    <row r="71" spans="1:5" x14ac:dyDescent="0.15">
      <c r="A71" t="s">
        <v>71</v>
      </c>
      <c r="B71">
        <v>3</v>
      </c>
      <c r="C71">
        <v>97</v>
      </c>
      <c r="D71">
        <v>214</v>
      </c>
      <c r="E71">
        <v>0.45327103000000002</v>
      </c>
    </row>
    <row r="72" spans="1:5" x14ac:dyDescent="0.15">
      <c r="A72" t="s">
        <v>163</v>
      </c>
      <c r="B72">
        <v>3</v>
      </c>
      <c r="C72">
        <v>93</v>
      </c>
      <c r="D72">
        <v>263</v>
      </c>
      <c r="E72">
        <v>0.35361215000000001</v>
      </c>
    </row>
    <row r="73" spans="1:5" x14ac:dyDescent="0.15">
      <c r="A73" t="s">
        <v>10</v>
      </c>
      <c r="B73">
        <v>3</v>
      </c>
      <c r="C73">
        <v>91</v>
      </c>
      <c r="D73">
        <v>285</v>
      </c>
      <c r="E73">
        <v>0.31929824000000001</v>
      </c>
    </row>
    <row r="74" spans="1:5" x14ac:dyDescent="0.15">
      <c r="A74" t="s">
        <v>74</v>
      </c>
      <c r="B74">
        <v>3</v>
      </c>
      <c r="C74">
        <v>87</v>
      </c>
      <c r="D74">
        <v>99</v>
      </c>
      <c r="E74">
        <v>0.87878789999999996</v>
      </c>
    </row>
    <row r="75" spans="1:5" x14ac:dyDescent="0.15">
      <c r="A75" t="s">
        <v>129</v>
      </c>
      <c r="B75">
        <v>3</v>
      </c>
      <c r="C75">
        <v>83</v>
      </c>
      <c r="D75">
        <v>233</v>
      </c>
      <c r="E75">
        <v>0.35622316999999998</v>
      </c>
    </row>
    <row r="76" spans="1:5" x14ac:dyDescent="0.15">
      <c r="A76" t="s">
        <v>61</v>
      </c>
      <c r="B76">
        <v>3</v>
      </c>
      <c r="C76">
        <v>81</v>
      </c>
      <c r="D76">
        <v>26</v>
      </c>
      <c r="E76">
        <v>3.1153846000000001</v>
      </c>
    </row>
    <row r="77" spans="1:5" x14ac:dyDescent="0.15">
      <c r="A77" t="s">
        <v>161</v>
      </c>
      <c r="B77">
        <v>3</v>
      </c>
      <c r="C77">
        <v>81</v>
      </c>
      <c r="D77">
        <v>275</v>
      </c>
      <c r="E77">
        <v>0.29454543999999999</v>
      </c>
    </row>
    <row r="78" spans="1:5" x14ac:dyDescent="0.15">
      <c r="A78" t="s">
        <v>103</v>
      </c>
      <c r="B78">
        <v>3</v>
      </c>
      <c r="C78">
        <v>70</v>
      </c>
      <c r="D78">
        <v>499</v>
      </c>
      <c r="E78">
        <v>0.14028056</v>
      </c>
    </row>
    <row r="79" spans="1:5" x14ac:dyDescent="0.15">
      <c r="A79" t="s">
        <v>104</v>
      </c>
      <c r="B79">
        <v>3</v>
      </c>
      <c r="C79">
        <v>65</v>
      </c>
      <c r="D79">
        <v>228</v>
      </c>
      <c r="E79">
        <v>0.2850877</v>
      </c>
    </row>
    <row r="80" spans="1:5" x14ac:dyDescent="0.15">
      <c r="A80" t="s">
        <v>2</v>
      </c>
      <c r="B80">
        <v>3</v>
      </c>
      <c r="C80">
        <v>62</v>
      </c>
      <c r="D80">
        <v>216</v>
      </c>
      <c r="E80">
        <v>0.28703704000000002</v>
      </c>
    </row>
    <row r="81" spans="1:5" x14ac:dyDescent="0.15">
      <c r="A81" t="s">
        <v>3</v>
      </c>
      <c r="B81">
        <v>3</v>
      </c>
      <c r="C81">
        <v>61</v>
      </c>
      <c r="D81">
        <v>611</v>
      </c>
      <c r="E81">
        <v>9.9836334999999998E-2</v>
      </c>
    </row>
    <row r="82" spans="1:5" x14ac:dyDescent="0.15">
      <c r="A82" t="s">
        <v>138</v>
      </c>
      <c r="B82">
        <v>3</v>
      </c>
      <c r="C82">
        <v>60</v>
      </c>
      <c r="D82">
        <v>67</v>
      </c>
      <c r="E82">
        <v>0.89552240000000005</v>
      </c>
    </row>
    <row r="83" spans="1:5" x14ac:dyDescent="0.15">
      <c r="A83" t="s">
        <v>9</v>
      </c>
      <c r="B83">
        <v>3</v>
      </c>
      <c r="C83">
        <v>54</v>
      </c>
      <c r="D83">
        <v>346</v>
      </c>
      <c r="E83">
        <v>0.15606937000000001</v>
      </c>
    </row>
    <row r="84" spans="1:5" x14ac:dyDescent="0.15">
      <c r="A84" t="s">
        <v>157</v>
      </c>
      <c r="B84">
        <v>3</v>
      </c>
      <c r="C84">
        <v>53</v>
      </c>
      <c r="D84">
        <v>240</v>
      </c>
      <c r="E84">
        <v>0.22083332999999999</v>
      </c>
    </row>
    <row r="85" spans="1:5" x14ac:dyDescent="0.15">
      <c r="A85" t="s">
        <v>162</v>
      </c>
      <c r="B85">
        <v>3</v>
      </c>
      <c r="C85">
        <v>51</v>
      </c>
      <c r="D85">
        <v>305</v>
      </c>
      <c r="E85">
        <v>0.16721311</v>
      </c>
    </row>
    <row r="86" spans="1:5" x14ac:dyDescent="0.15">
      <c r="A86" t="s">
        <v>117</v>
      </c>
      <c r="B86">
        <v>3</v>
      </c>
      <c r="C86">
        <v>46</v>
      </c>
      <c r="D86">
        <v>43</v>
      </c>
      <c r="E86">
        <v>1.0697675</v>
      </c>
    </row>
    <row r="87" spans="1:5" x14ac:dyDescent="0.15">
      <c r="A87" t="s">
        <v>64</v>
      </c>
      <c r="B87">
        <v>3</v>
      </c>
      <c r="C87">
        <v>44</v>
      </c>
      <c r="D87">
        <v>356</v>
      </c>
      <c r="E87">
        <v>0.12359550599999999</v>
      </c>
    </row>
    <row r="88" spans="1:5" x14ac:dyDescent="0.15">
      <c r="A88" t="s">
        <v>119</v>
      </c>
      <c r="B88">
        <v>3</v>
      </c>
      <c r="C88">
        <v>43</v>
      </c>
      <c r="D88">
        <v>268</v>
      </c>
      <c r="E88">
        <v>0.16044775999999999</v>
      </c>
    </row>
    <row r="89" spans="1:5" x14ac:dyDescent="0.15">
      <c r="A89" t="s">
        <v>90</v>
      </c>
      <c r="B89">
        <v>3</v>
      </c>
      <c r="C89">
        <v>43</v>
      </c>
      <c r="D89">
        <v>526</v>
      </c>
      <c r="E89">
        <v>8.1749050000000004E-2</v>
      </c>
    </row>
    <row r="90" spans="1:5" x14ac:dyDescent="0.15">
      <c r="A90" t="s">
        <v>167</v>
      </c>
      <c r="B90">
        <v>3</v>
      </c>
      <c r="C90">
        <v>42</v>
      </c>
      <c r="D90">
        <v>142</v>
      </c>
      <c r="E90">
        <v>0.29577463999999998</v>
      </c>
    </row>
    <row r="91" spans="1:5" x14ac:dyDescent="0.15">
      <c r="A91" t="s">
        <v>120</v>
      </c>
      <c r="B91">
        <v>3</v>
      </c>
      <c r="C91">
        <v>42</v>
      </c>
      <c r="D91">
        <v>236</v>
      </c>
      <c r="E91">
        <v>0.17796609999999999</v>
      </c>
    </row>
    <row r="92" spans="1:5" x14ac:dyDescent="0.15">
      <c r="A92" t="s">
        <v>159</v>
      </c>
      <c r="B92">
        <v>3</v>
      </c>
      <c r="C92">
        <v>42</v>
      </c>
      <c r="D92">
        <v>236</v>
      </c>
      <c r="E92">
        <v>0.17796609999999999</v>
      </c>
    </row>
    <row r="93" spans="1:5" x14ac:dyDescent="0.15">
      <c r="A93" t="s">
        <v>158</v>
      </c>
      <c r="B93">
        <v>3</v>
      </c>
      <c r="C93">
        <v>42</v>
      </c>
      <c r="D93">
        <v>606</v>
      </c>
      <c r="E93">
        <v>6.9306930000000003E-2</v>
      </c>
    </row>
    <row r="94" spans="1:5" x14ac:dyDescent="0.15">
      <c r="A94" t="s">
        <v>85</v>
      </c>
      <c r="B94">
        <v>3</v>
      </c>
      <c r="C94">
        <v>41</v>
      </c>
      <c r="D94">
        <v>48</v>
      </c>
      <c r="E94">
        <v>0.85416669999999995</v>
      </c>
    </row>
    <row r="95" spans="1:5" x14ac:dyDescent="0.15">
      <c r="A95" t="s">
        <v>122</v>
      </c>
      <c r="B95">
        <v>3</v>
      </c>
      <c r="C95">
        <v>40</v>
      </c>
      <c r="D95">
        <v>146</v>
      </c>
      <c r="E95">
        <v>0.27397260000000001</v>
      </c>
    </row>
    <row r="96" spans="1:5" x14ac:dyDescent="0.15">
      <c r="A96" t="s">
        <v>101</v>
      </c>
      <c r="B96">
        <v>3</v>
      </c>
      <c r="C96">
        <v>39</v>
      </c>
      <c r="D96">
        <v>70</v>
      </c>
      <c r="E96">
        <v>0.55714284999999997</v>
      </c>
    </row>
    <row r="97" spans="1:5" x14ac:dyDescent="0.15">
      <c r="A97" t="s">
        <v>23</v>
      </c>
      <c r="B97">
        <v>3</v>
      </c>
      <c r="C97">
        <v>39</v>
      </c>
      <c r="D97">
        <v>633</v>
      </c>
      <c r="E97">
        <v>6.1611372999999997E-2</v>
      </c>
    </row>
    <row r="98" spans="1:5" x14ac:dyDescent="0.15">
      <c r="A98" t="s">
        <v>48</v>
      </c>
      <c r="B98">
        <v>3</v>
      </c>
      <c r="C98">
        <v>38</v>
      </c>
      <c r="D98">
        <v>531</v>
      </c>
      <c r="E98">
        <v>7.1563089999999996E-2</v>
      </c>
    </row>
    <row r="99" spans="1:5" x14ac:dyDescent="0.15">
      <c r="A99" t="s">
        <v>173</v>
      </c>
      <c r="B99">
        <v>3</v>
      </c>
      <c r="C99">
        <v>34</v>
      </c>
      <c r="D99">
        <v>150</v>
      </c>
      <c r="E99">
        <v>0.22666666999999999</v>
      </c>
    </row>
    <row r="100" spans="1:5" x14ac:dyDescent="0.15">
      <c r="A100" t="s">
        <v>148</v>
      </c>
      <c r="B100">
        <v>3</v>
      </c>
      <c r="C100">
        <v>34</v>
      </c>
      <c r="D100">
        <v>638</v>
      </c>
      <c r="E100">
        <v>5.3291537E-2</v>
      </c>
    </row>
    <row r="101" spans="1:5" x14ac:dyDescent="0.15">
      <c r="A101" t="s">
        <v>59</v>
      </c>
      <c r="B101">
        <v>3</v>
      </c>
      <c r="C101">
        <v>33</v>
      </c>
      <c r="D101">
        <v>157</v>
      </c>
      <c r="E101">
        <v>0.21019109</v>
      </c>
    </row>
    <row r="102" spans="1:5" x14ac:dyDescent="0.15">
      <c r="A102" t="s">
        <v>177</v>
      </c>
      <c r="B102">
        <v>3</v>
      </c>
      <c r="C102">
        <v>30</v>
      </c>
      <c r="D102">
        <v>46</v>
      </c>
      <c r="E102">
        <v>0.65217393999999995</v>
      </c>
    </row>
    <row r="103" spans="1:5" x14ac:dyDescent="0.15">
      <c r="A103" t="s">
        <v>100</v>
      </c>
      <c r="B103">
        <v>3</v>
      </c>
      <c r="C103">
        <v>30</v>
      </c>
      <c r="D103">
        <v>156</v>
      </c>
      <c r="E103">
        <v>0.1923077</v>
      </c>
    </row>
    <row r="104" spans="1:5" x14ac:dyDescent="0.15">
      <c r="A104" t="s">
        <v>135</v>
      </c>
      <c r="B104">
        <v>3</v>
      </c>
      <c r="C104">
        <v>27</v>
      </c>
      <c r="D104">
        <v>251</v>
      </c>
      <c r="E104">
        <v>0.10756972400000001</v>
      </c>
    </row>
    <row r="105" spans="1:5" x14ac:dyDescent="0.15">
      <c r="A105" t="s">
        <v>15</v>
      </c>
      <c r="B105">
        <v>3</v>
      </c>
      <c r="C105">
        <v>24</v>
      </c>
      <c r="D105">
        <v>254</v>
      </c>
      <c r="E105">
        <v>9.448819E-2</v>
      </c>
    </row>
    <row r="106" spans="1:5" x14ac:dyDescent="0.15">
      <c r="A106" t="s">
        <v>142</v>
      </c>
      <c r="B106">
        <v>3</v>
      </c>
      <c r="C106">
        <v>24</v>
      </c>
      <c r="D106">
        <v>624</v>
      </c>
      <c r="E106">
        <v>3.8461540000000002E-2</v>
      </c>
    </row>
    <row r="107" spans="1:5" x14ac:dyDescent="0.15">
      <c r="A107" t="s">
        <v>36</v>
      </c>
      <c r="B107">
        <v>3</v>
      </c>
      <c r="C107">
        <v>22</v>
      </c>
      <c r="D107">
        <v>256</v>
      </c>
      <c r="E107">
        <v>8.59375E-2</v>
      </c>
    </row>
    <row r="108" spans="1:5" x14ac:dyDescent="0.15">
      <c r="A108" t="s">
        <v>44</v>
      </c>
      <c r="B108">
        <v>3</v>
      </c>
      <c r="C108">
        <v>22</v>
      </c>
      <c r="D108">
        <v>547</v>
      </c>
      <c r="E108">
        <v>4.0219378E-2</v>
      </c>
    </row>
    <row r="109" spans="1:5" x14ac:dyDescent="0.15">
      <c r="A109" t="s">
        <v>98</v>
      </c>
      <c r="B109">
        <v>3</v>
      </c>
      <c r="C109">
        <v>21</v>
      </c>
      <c r="D109">
        <v>36</v>
      </c>
      <c r="E109">
        <v>0.58333330000000005</v>
      </c>
    </row>
    <row r="110" spans="1:5" x14ac:dyDescent="0.15">
      <c r="A110" t="s">
        <v>175</v>
      </c>
      <c r="B110">
        <v>3</v>
      </c>
      <c r="C110">
        <v>21</v>
      </c>
      <c r="D110">
        <v>55</v>
      </c>
      <c r="E110">
        <v>0.38181818000000001</v>
      </c>
    </row>
    <row r="111" spans="1:5" x14ac:dyDescent="0.15">
      <c r="A111" t="s">
        <v>171</v>
      </c>
      <c r="B111">
        <v>3</v>
      </c>
      <c r="C111">
        <v>21</v>
      </c>
      <c r="D111">
        <v>163</v>
      </c>
      <c r="E111">
        <v>0.12883434999999999</v>
      </c>
    </row>
    <row r="112" spans="1:5" x14ac:dyDescent="0.15">
      <c r="A112" t="s">
        <v>152</v>
      </c>
      <c r="B112">
        <v>3</v>
      </c>
      <c r="C112">
        <v>21</v>
      </c>
      <c r="D112">
        <v>548</v>
      </c>
      <c r="E112">
        <v>3.8321167000000003E-2</v>
      </c>
    </row>
    <row r="113" spans="1:5" x14ac:dyDescent="0.15">
      <c r="A113" t="s">
        <v>153</v>
      </c>
      <c r="B113">
        <v>3</v>
      </c>
      <c r="C113">
        <v>21</v>
      </c>
      <c r="D113">
        <v>651</v>
      </c>
      <c r="E113">
        <v>3.2258064000000003E-2</v>
      </c>
    </row>
    <row r="114" spans="1:5" x14ac:dyDescent="0.15">
      <c r="A114" t="s">
        <v>166</v>
      </c>
      <c r="B114">
        <v>3</v>
      </c>
      <c r="C114">
        <v>19</v>
      </c>
      <c r="D114">
        <v>165</v>
      </c>
      <c r="E114">
        <v>0.11515151999999999</v>
      </c>
    </row>
    <row r="115" spans="1:5" x14ac:dyDescent="0.15">
      <c r="A115" t="s">
        <v>77</v>
      </c>
      <c r="B115">
        <v>3</v>
      </c>
      <c r="C115">
        <v>19</v>
      </c>
      <c r="D115">
        <v>167</v>
      </c>
      <c r="E115">
        <v>0.11377245</v>
      </c>
    </row>
    <row r="116" spans="1:5" x14ac:dyDescent="0.15">
      <c r="A116" t="s">
        <v>140</v>
      </c>
      <c r="B116">
        <v>3</v>
      </c>
      <c r="C116">
        <v>19</v>
      </c>
      <c r="D116">
        <v>629</v>
      </c>
      <c r="E116">
        <v>3.0206677000000001E-2</v>
      </c>
    </row>
    <row r="117" spans="1:5" x14ac:dyDescent="0.15">
      <c r="A117" t="s">
        <v>164</v>
      </c>
      <c r="B117">
        <v>3</v>
      </c>
      <c r="C117">
        <v>18</v>
      </c>
      <c r="D117">
        <v>338</v>
      </c>
      <c r="E117">
        <v>5.3254437000000002E-2</v>
      </c>
    </row>
    <row r="118" spans="1:5" x14ac:dyDescent="0.15">
      <c r="A118" t="s">
        <v>76</v>
      </c>
      <c r="B118">
        <v>3</v>
      </c>
      <c r="C118">
        <v>17</v>
      </c>
      <c r="D118">
        <v>261</v>
      </c>
      <c r="E118">
        <v>6.51341E-2</v>
      </c>
    </row>
    <row r="119" spans="1:5" x14ac:dyDescent="0.15">
      <c r="A119" t="s">
        <v>42</v>
      </c>
      <c r="B119">
        <v>3</v>
      </c>
      <c r="C119">
        <v>17</v>
      </c>
      <c r="D119">
        <v>552</v>
      </c>
      <c r="E119">
        <v>3.0797102E-2</v>
      </c>
    </row>
    <row r="120" spans="1:5" x14ac:dyDescent="0.15">
      <c r="A120" t="s">
        <v>11</v>
      </c>
      <c r="B120">
        <v>3</v>
      </c>
      <c r="C120">
        <v>17</v>
      </c>
      <c r="D120">
        <v>655</v>
      </c>
      <c r="E120">
        <v>2.5954198000000001E-2</v>
      </c>
    </row>
    <row r="121" spans="1:5" x14ac:dyDescent="0.15">
      <c r="A121" t="s">
        <v>115</v>
      </c>
      <c r="B121">
        <v>3</v>
      </c>
      <c r="C121">
        <v>16</v>
      </c>
      <c r="D121">
        <v>7</v>
      </c>
      <c r="E121">
        <v>2.2857143999999998</v>
      </c>
    </row>
    <row r="122" spans="1:5" x14ac:dyDescent="0.15">
      <c r="A122" t="s">
        <v>165</v>
      </c>
      <c r="B122">
        <v>3</v>
      </c>
      <c r="C122">
        <v>16</v>
      </c>
      <c r="D122">
        <v>340</v>
      </c>
      <c r="E122">
        <v>4.7058823999999999E-2</v>
      </c>
    </row>
    <row r="123" spans="1:5" x14ac:dyDescent="0.15">
      <c r="A123" t="s">
        <v>89</v>
      </c>
      <c r="B123">
        <v>3</v>
      </c>
      <c r="C123">
        <v>16</v>
      </c>
      <c r="D123">
        <v>553</v>
      </c>
      <c r="E123">
        <v>2.8933093E-2</v>
      </c>
    </row>
    <row r="124" spans="1:5" x14ac:dyDescent="0.15">
      <c r="A124" t="s">
        <v>113</v>
      </c>
      <c r="B124">
        <v>3</v>
      </c>
      <c r="C124">
        <v>15</v>
      </c>
      <c r="D124">
        <v>296</v>
      </c>
      <c r="E124">
        <v>5.0675675000000003E-2</v>
      </c>
    </row>
    <row r="125" spans="1:5" x14ac:dyDescent="0.15">
      <c r="A125" t="s">
        <v>39</v>
      </c>
      <c r="B125">
        <v>3</v>
      </c>
      <c r="C125">
        <v>15</v>
      </c>
      <c r="D125">
        <v>361</v>
      </c>
      <c r="E125">
        <v>4.1551246999999999E-2</v>
      </c>
    </row>
    <row r="126" spans="1:5" x14ac:dyDescent="0.15">
      <c r="A126" t="s">
        <v>43</v>
      </c>
      <c r="B126">
        <v>3</v>
      </c>
      <c r="C126">
        <v>15</v>
      </c>
      <c r="D126">
        <v>385</v>
      </c>
      <c r="E126">
        <v>3.8961038000000003E-2</v>
      </c>
    </row>
    <row r="127" spans="1:5" x14ac:dyDescent="0.15">
      <c r="A127" t="s">
        <v>40</v>
      </c>
      <c r="B127">
        <v>3</v>
      </c>
      <c r="C127">
        <v>15</v>
      </c>
      <c r="D127">
        <v>633</v>
      </c>
      <c r="E127">
        <v>2.3696683E-2</v>
      </c>
    </row>
    <row r="128" spans="1:5" x14ac:dyDescent="0.15">
      <c r="A128" t="s">
        <v>66</v>
      </c>
      <c r="B128">
        <v>3</v>
      </c>
      <c r="C128">
        <v>14</v>
      </c>
      <c r="D128">
        <v>555</v>
      </c>
      <c r="E128">
        <v>2.5225226E-2</v>
      </c>
    </row>
    <row r="129" spans="1:5" x14ac:dyDescent="0.15">
      <c r="A129" t="s">
        <v>38</v>
      </c>
      <c r="B129">
        <v>3</v>
      </c>
      <c r="C129">
        <v>14</v>
      </c>
      <c r="D129">
        <v>658</v>
      </c>
      <c r="E129">
        <v>2.1276594999999999E-2</v>
      </c>
    </row>
    <row r="130" spans="1:5" x14ac:dyDescent="0.15">
      <c r="A130" t="s">
        <v>53</v>
      </c>
      <c r="B130">
        <v>3</v>
      </c>
      <c r="C130">
        <v>13</v>
      </c>
      <c r="D130">
        <v>44</v>
      </c>
      <c r="E130">
        <v>0.29545452999999999</v>
      </c>
    </row>
    <row r="131" spans="1:5" x14ac:dyDescent="0.15">
      <c r="A131" t="s">
        <v>34</v>
      </c>
      <c r="B131">
        <v>3</v>
      </c>
      <c r="C131">
        <v>12</v>
      </c>
      <c r="D131">
        <v>95</v>
      </c>
      <c r="E131">
        <v>0.12631579000000001</v>
      </c>
    </row>
    <row r="132" spans="1:5" x14ac:dyDescent="0.15">
      <c r="A132" t="s">
        <v>96</v>
      </c>
      <c r="B132">
        <v>3</v>
      </c>
      <c r="C132">
        <v>12</v>
      </c>
      <c r="D132">
        <v>364</v>
      </c>
      <c r="E132">
        <v>3.2967034999999999E-2</v>
      </c>
    </row>
    <row r="133" spans="1:5" x14ac:dyDescent="0.15">
      <c r="A133" t="s">
        <v>68</v>
      </c>
      <c r="B133">
        <v>3</v>
      </c>
      <c r="C133">
        <v>12</v>
      </c>
      <c r="D133">
        <v>388</v>
      </c>
      <c r="E133">
        <v>3.0927835000000001E-2</v>
      </c>
    </row>
    <row r="134" spans="1:5" x14ac:dyDescent="0.15">
      <c r="A134" t="s">
        <v>62</v>
      </c>
      <c r="B134">
        <v>3</v>
      </c>
      <c r="C134">
        <v>11</v>
      </c>
      <c r="D134">
        <v>6</v>
      </c>
      <c r="E134">
        <v>1.8333333999999999</v>
      </c>
    </row>
    <row r="135" spans="1:5" x14ac:dyDescent="0.15">
      <c r="A135" t="s">
        <v>4</v>
      </c>
      <c r="B135">
        <v>3</v>
      </c>
      <c r="C135">
        <v>11</v>
      </c>
      <c r="D135">
        <v>558</v>
      </c>
      <c r="E135">
        <v>1.9713261999999999E-2</v>
      </c>
    </row>
    <row r="136" spans="1:5" x14ac:dyDescent="0.15">
      <c r="A136" t="s">
        <v>174</v>
      </c>
      <c r="B136">
        <v>3</v>
      </c>
      <c r="C136">
        <v>10</v>
      </c>
      <c r="D136">
        <v>66</v>
      </c>
      <c r="E136">
        <v>0.15151516000000001</v>
      </c>
    </row>
    <row r="137" spans="1:5" x14ac:dyDescent="0.15">
      <c r="A137" t="s">
        <v>178</v>
      </c>
      <c r="B137">
        <v>3</v>
      </c>
      <c r="C137">
        <v>10</v>
      </c>
      <c r="D137">
        <v>66</v>
      </c>
      <c r="E137">
        <v>0.15151516000000001</v>
      </c>
    </row>
    <row r="138" spans="1:5" x14ac:dyDescent="0.15">
      <c r="A138" t="s">
        <v>169</v>
      </c>
      <c r="B138">
        <v>3</v>
      </c>
      <c r="C138">
        <v>10</v>
      </c>
      <c r="D138">
        <v>174</v>
      </c>
      <c r="E138">
        <v>5.7471264000000001E-2</v>
      </c>
    </row>
    <row r="139" spans="1:5" x14ac:dyDescent="0.15">
      <c r="A139" t="s">
        <v>26</v>
      </c>
      <c r="B139">
        <v>3</v>
      </c>
      <c r="C139">
        <v>10</v>
      </c>
      <c r="D139">
        <v>301</v>
      </c>
      <c r="E139">
        <v>3.3222590000000003E-2</v>
      </c>
    </row>
    <row r="140" spans="1:5" x14ac:dyDescent="0.15">
      <c r="A140" t="s">
        <v>30</v>
      </c>
      <c r="B140">
        <v>3</v>
      </c>
      <c r="C140">
        <v>10</v>
      </c>
      <c r="D140">
        <v>301</v>
      </c>
      <c r="E140">
        <v>3.3222590000000003E-2</v>
      </c>
    </row>
    <row r="141" spans="1:5" x14ac:dyDescent="0.15">
      <c r="A141" t="s">
        <v>6</v>
      </c>
      <c r="B141">
        <v>3</v>
      </c>
      <c r="C141">
        <v>10</v>
      </c>
      <c r="D141">
        <v>638</v>
      </c>
      <c r="E141">
        <v>1.5673981999999999E-2</v>
      </c>
    </row>
    <row r="142" spans="1:5" x14ac:dyDescent="0.15">
      <c r="A142" t="s">
        <v>17</v>
      </c>
      <c r="B142">
        <v>3</v>
      </c>
      <c r="C142">
        <v>10</v>
      </c>
      <c r="D142">
        <v>638</v>
      </c>
      <c r="E142">
        <v>1.5673981999999999E-2</v>
      </c>
    </row>
    <row r="143" spans="1:5" x14ac:dyDescent="0.15">
      <c r="A143" t="s">
        <v>60</v>
      </c>
      <c r="B143">
        <v>3</v>
      </c>
      <c r="C143">
        <v>9</v>
      </c>
      <c r="D143">
        <v>265</v>
      </c>
      <c r="E143">
        <v>3.3962264999999998E-2</v>
      </c>
    </row>
    <row r="144" spans="1:5" x14ac:dyDescent="0.15">
      <c r="A144" t="s">
        <v>137</v>
      </c>
      <c r="B144">
        <v>3</v>
      </c>
      <c r="C144">
        <v>8</v>
      </c>
      <c r="D144">
        <v>99</v>
      </c>
      <c r="E144">
        <v>8.0808080000000004E-2</v>
      </c>
    </row>
    <row r="145" spans="1:5" x14ac:dyDescent="0.15">
      <c r="A145" t="s">
        <v>63</v>
      </c>
      <c r="B145">
        <v>3</v>
      </c>
      <c r="C145">
        <v>8</v>
      </c>
      <c r="D145">
        <v>119</v>
      </c>
      <c r="E145">
        <v>6.7226893999999995E-2</v>
      </c>
    </row>
    <row r="146" spans="1:5" x14ac:dyDescent="0.15">
      <c r="A146" t="s">
        <v>172</v>
      </c>
      <c r="B146">
        <v>3</v>
      </c>
      <c r="C146">
        <v>8</v>
      </c>
      <c r="D146">
        <v>176</v>
      </c>
      <c r="E146">
        <v>4.5454546999999998E-2</v>
      </c>
    </row>
    <row r="147" spans="1:5" x14ac:dyDescent="0.15">
      <c r="A147" t="s">
        <v>49</v>
      </c>
      <c r="B147">
        <v>3</v>
      </c>
      <c r="C147">
        <v>8</v>
      </c>
      <c r="D147">
        <v>392</v>
      </c>
      <c r="E147">
        <v>2.0408163E-2</v>
      </c>
    </row>
    <row r="148" spans="1:5" x14ac:dyDescent="0.15">
      <c r="A148" t="s">
        <v>168</v>
      </c>
      <c r="B148">
        <v>3</v>
      </c>
      <c r="C148">
        <v>7</v>
      </c>
      <c r="D148">
        <v>177</v>
      </c>
      <c r="E148">
        <v>3.9548020000000003E-2</v>
      </c>
    </row>
    <row r="149" spans="1:5" x14ac:dyDescent="0.15">
      <c r="A149" t="s">
        <v>45</v>
      </c>
      <c r="B149">
        <v>3</v>
      </c>
      <c r="C149">
        <v>7</v>
      </c>
      <c r="D149">
        <v>271</v>
      </c>
      <c r="E149">
        <v>2.5830257999999998E-2</v>
      </c>
    </row>
    <row r="150" spans="1:5" x14ac:dyDescent="0.15">
      <c r="A150" t="s">
        <v>51</v>
      </c>
      <c r="B150">
        <v>3</v>
      </c>
      <c r="C150">
        <v>7</v>
      </c>
      <c r="D150">
        <v>271</v>
      </c>
      <c r="E150">
        <v>2.5830257999999998E-2</v>
      </c>
    </row>
    <row r="151" spans="1:5" x14ac:dyDescent="0.15">
      <c r="A151" t="s">
        <v>128</v>
      </c>
      <c r="B151">
        <v>3</v>
      </c>
      <c r="C151">
        <v>7</v>
      </c>
      <c r="D151">
        <v>562</v>
      </c>
      <c r="E151">
        <v>1.2455516E-2</v>
      </c>
    </row>
    <row r="152" spans="1:5" x14ac:dyDescent="0.15">
      <c r="A152" t="s">
        <v>170</v>
      </c>
      <c r="B152">
        <v>3</v>
      </c>
      <c r="C152">
        <v>6</v>
      </c>
      <c r="D152">
        <v>178</v>
      </c>
      <c r="E152">
        <v>3.3707864999999997E-2</v>
      </c>
    </row>
    <row r="153" spans="1:5" x14ac:dyDescent="0.15">
      <c r="A153" t="s">
        <v>99</v>
      </c>
      <c r="B153">
        <v>3</v>
      </c>
      <c r="C153">
        <v>5</v>
      </c>
      <c r="D153">
        <v>163</v>
      </c>
      <c r="E153">
        <v>3.0674847000000002E-2</v>
      </c>
    </row>
    <row r="154" spans="1:5" x14ac:dyDescent="0.15">
      <c r="A154" t="s">
        <v>56</v>
      </c>
      <c r="B154">
        <v>3</v>
      </c>
      <c r="C154">
        <v>5</v>
      </c>
      <c r="D154">
        <v>273</v>
      </c>
      <c r="E154">
        <v>1.8315020000000001E-2</v>
      </c>
    </row>
    <row r="155" spans="1:5" x14ac:dyDescent="0.15">
      <c r="A155" t="s">
        <v>73</v>
      </c>
      <c r="B155">
        <v>3</v>
      </c>
      <c r="C155">
        <v>4</v>
      </c>
      <c r="D155">
        <v>128</v>
      </c>
      <c r="E155">
        <v>3.125E-2</v>
      </c>
    </row>
    <row r="156" spans="1:5" x14ac:dyDescent="0.15">
      <c r="A156" t="s">
        <v>176</v>
      </c>
      <c r="B156">
        <v>3</v>
      </c>
      <c r="C156">
        <v>3</v>
      </c>
      <c r="D156">
        <v>73</v>
      </c>
      <c r="E156">
        <v>4.1095890000000003E-2</v>
      </c>
    </row>
    <row r="157" spans="1:5" x14ac:dyDescent="0.15">
      <c r="A157" t="s">
        <v>84</v>
      </c>
      <c r="B157">
        <v>3</v>
      </c>
      <c r="C157">
        <v>3</v>
      </c>
      <c r="D157">
        <v>104</v>
      </c>
      <c r="E157">
        <v>2.8846153999999999E-2</v>
      </c>
    </row>
    <row r="158" spans="1:5" x14ac:dyDescent="0.15">
      <c r="A158" t="s">
        <v>116</v>
      </c>
      <c r="B158">
        <v>3</v>
      </c>
      <c r="C158">
        <v>3</v>
      </c>
      <c r="D158">
        <v>669</v>
      </c>
      <c r="E158">
        <v>4.4843050000000001E-3</v>
      </c>
    </row>
    <row r="159" spans="1:5" x14ac:dyDescent="0.15">
      <c r="A159" t="s">
        <v>109</v>
      </c>
      <c r="B159">
        <v>3</v>
      </c>
      <c r="C159">
        <v>2</v>
      </c>
      <c r="D159">
        <v>291</v>
      </c>
      <c r="E159">
        <v>6.8728523000000001E-3</v>
      </c>
    </row>
    <row r="160" spans="1:5" x14ac:dyDescent="0.15">
      <c r="A160" t="s">
        <v>70</v>
      </c>
      <c r="B160">
        <v>3</v>
      </c>
      <c r="C160">
        <v>2</v>
      </c>
      <c r="D160">
        <v>314</v>
      </c>
      <c r="E160">
        <v>6.3694270000000004E-3</v>
      </c>
    </row>
    <row r="161" spans="1:5" x14ac:dyDescent="0.15">
      <c r="A161" t="s">
        <v>55</v>
      </c>
      <c r="B161">
        <v>3</v>
      </c>
      <c r="C161">
        <v>1</v>
      </c>
      <c r="D161">
        <v>14</v>
      </c>
      <c r="E161">
        <v>7.1428574999999994E-2</v>
      </c>
    </row>
    <row r="162" spans="1:5" x14ac:dyDescent="0.15">
      <c r="A162" t="s">
        <v>83</v>
      </c>
      <c r="B162">
        <v>3</v>
      </c>
      <c r="C162">
        <v>1</v>
      </c>
      <c r="D162">
        <v>22</v>
      </c>
      <c r="E162">
        <v>4.5454546999999998E-2</v>
      </c>
    </row>
    <row r="163" spans="1:5" x14ac:dyDescent="0.15">
      <c r="A163" t="s">
        <v>1</v>
      </c>
      <c r="B163">
        <v>3</v>
      </c>
      <c r="C163">
        <v>1</v>
      </c>
      <c r="D163">
        <v>56</v>
      </c>
      <c r="E163">
        <v>1.7857143999999998E-2</v>
      </c>
    </row>
    <row r="164" spans="1:5" x14ac:dyDescent="0.15">
      <c r="A164" t="s">
        <v>69</v>
      </c>
      <c r="B164">
        <v>3</v>
      </c>
      <c r="C164">
        <v>0</v>
      </c>
      <c r="D164">
        <v>293</v>
      </c>
      <c r="E164">
        <v>0</v>
      </c>
    </row>
    <row r="165" spans="1:5" x14ac:dyDescent="0.15">
      <c r="A165" t="s">
        <v>75</v>
      </c>
      <c r="B165">
        <v>3</v>
      </c>
      <c r="C165">
        <v>0</v>
      </c>
      <c r="D165">
        <v>168</v>
      </c>
      <c r="E165">
        <v>0</v>
      </c>
    </row>
    <row r="166" spans="1:5" x14ac:dyDescent="0.15">
      <c r="A166" t="s">
        <v>106</v>
      </c>
      <c r="B166">
        <v>4</v>
      </c>
      <c r="C166">
        <v>227</v>
      </c>
      <c r="D166">
        <v>90</v>
      </c>
      <c r="E166">
        <v>2.5222223000000001</v>
      </c>
    </row>
    <row r="167" spans="1:5" x14ac:dyDescent="0.15">
      <c r="A167" t="s">
        <v>19</v>
      </c>
      <c r="B167">
        <v>4</v>
      </c>
      <c r="C167">
        <v>52</v>
      </c>
      <c r="D167">
        <v>45</v>
      </c>
      <c r="E167">
        <v>1.1555556</v>
      </c>
    </row>
    <row r="168" spans="1:5" x14ac:dyDescent="0.15">
      <c r="A168" t="s">
        <v>121</v>
      </c>
      <c r="B168">
        <v>4</v>
      </c>
      <c r="C168">
        <v>47</v>
      </c>
      <c r="D168">
        <v>59</v>
      </c>
      <c r="E168">
        <v>0.79661020000000005</v>
      </c>
    </row>
    <row r="169" spans="1:5" x14ac:dyDescent="0.15">
      <c r="A169" t="s">
        <v>79</v>
      </c>
      <c r="B169">
        <v>4</v>
      </c>
      <c r="C169">
        <v>45</v>
      </c>
      <c r="D169">
        <v>272</v>
      </c>
      <c r="E169">
        <v>0.16544117</v>
      </c>
    </row>
    <row r="170" spans="1:5" x14ac:dyDescent="0.15">
      <c r="A170" t="s">
        <v>125</v>
      </c>
      <c r="B170">
        <v>4</v>
      </c>
      <c r="C170">
        <v>36</v>
      </c>
      <c r="D170">
        <v>135</v>
      </c>
      <c r="E170">
        <v>0.26666667999999999</v>
      </c>
    </row>
    <row r="171" spans="1:5" x14ac:dyDescent="0.15">
      <c r="A171" t="s">
        <v>13</v>
      </c>
      <c r="B171">
        <v>4</v>
      </c>
      <c r="C171">
        <v>30</v>
      </c>
      <c r="D171">
        <v>86</v>
      </c>
      <c r="E171">
        <v>0.34883720000000001</v>
      </c>
    </row>
    <row r="172" spans="1:5" x14ac:dyDescent="0.15">
      <c r="A172" t="s">
        <v>144</v>
      </c>
      <c r="B172">
        <v>4</v>
      </c>
      <c r="C172">
        <v>25</v>
      </c>
      <c r="D172">
        <v>17</v>
      </c>
      <c r="E172">
        <v>1.4705881999999999</v>
      </c>
    </row>
    <row r="173" spans="1:5" x14ac:dyDescent="0.15">
      <c r="A173" t="s">
        <v>146</v>
      </c>
      <c r="B173">
        <v>4</v>
      </c>
      <c r="C173">
        <v>21</v>
      </c>
      <c r="D173">
        <v>76</v>
      </c>
      <c r="E173">
        <v>0.27631578000000001</v>
      </c>
    </row>
    <row r="174" spans="1:5" x14ac:dyDescent="0.15">
      <c r="A174" t="s">
        <v>87</v>
      </c>
      <c r="B174">
        <v>4</v>
      </c>
      <c r="C174">
        <v>20</v>
      </c>
      <c r="D174">
        <v>7</v>
      </c>
      <c r="E174">
        <v>2.8571430000000002</v>
      </c>
    </row>
    <row r="175" spans="1:5" x14ac:dyDescent="0.15">
      <c r="A175" t="s">
        <v>32</v>
      </c>
      <c r="B175">
        <v>4</v>
      </c>
      <c r="C175">
        <v>9</v>
      </c>
      <c r="D175">
        <v>141</v>
      </c>
      <c r="E175">
        <v>6.3829789999999997E-2</v>
      </c>
    </row>
    <row r="176" spans="1:5" x14ac:dyDescent="0.15">
      <c r="A176" t="s">
        <v>21</v>
      </c>
      <c r="B176">
        <v>4</v>
      </c>
      <c r="C176">
        <v>5</v>
      </c>
      <c r="D176">
        <v>5</v>
      </c>
      <c r="E176">
        <v>1</v>
      </c>
    </row>
    <row r="177" spans="1:5" x14ac:dyDescent="0.15">
      <c r="A177" t="s">
        <v>82</v>
      </c>
      <c r="B177">
        <v>4</v>
      </c>
      <c r="C177">
        <v>5</v>
      </c>
      <c r="D177">
        <v>92</v>
      </c>
      <c r="E177">
        <v>5.4347824000000003E-2</v>
      </c>
    </row>
    <row r="178" spans="1:5" x14ac:dyDescent="0.15">
      <c r="A178" t="s">
        <v>108</v>
      </c>
      <c r="B178">
        <v>4</v>
      </c>
      <c r="C178">
        <v>3</v>
      </c>
      <c r="D178">
        <v>7</v>
      </c>
      <c r="E178">
        <v>0.42857142999999998</v>
      </c>
    </row>
    <row r="179" spans="1:5" x14ac:dyDescent="0.15">
      <c r="A179" t="s">
        <v>92</v>
      </c>
      <c r="B179">
        <v>4</v>
      </c>
      <c r="C179">
        <v>1</v>
      </c>
      <c r="D179">
        <v>9</v>
      </c>
      <c r="E179">
        <v>0.11111111</v>
      </c>
    </row>
    <row r="180" spans="1:5" x14ac:dyDescent="0.15">
      <c r="A180" t="s">
        <v>149</v>
      </c>
      <c r="B180">
        <v>4</v>
      </c>
      <c r="C180">
        <v>1</v>
      </c>
      <c r="D180">
        <v>9</v>
      </c>
      <c r="E180">
        <v>0.11111111</v>
      </c>
    </row>
    <row r="181" spans="1:5" x14ac:dyDescent="0.15">
      <c r="A181" t="s">
        <v>150</v>
      </c>
      <c r="B181">
        <v>4</v>
      </c>
      <c r="C181">
        <v>1</v>
      </c>
      <c r="D181">
        <v>9</v>
      </c>
      <c r="E181">
        <v>0.11111111</v>
      </c>
    </row>
    <row r="182" spans="1:5" x14ac:dyDescent="0.15">
      <c r="A182" t="s">
        <v>47</v>
      </c>
      <c r="B182">
        <v>4</v>
      </c>
      <c r="C182">
        <v>1</v>
      </c>
      <c r="D182">
        <v>126</v>
      </c>
      <c r="E182">
        <v>7.9365080000000001E-3</v>
      </c>
    </row>
    <row r="183" spans="1:5" x14ac:dyDescent="0.15">
      <c r="A183" t="s">
        <v>107</v>
      </c>
      <c r="B183">
        <v>4</v>
      </c>
      <c r="C183">
        <v>0</v>
      </c>
      <c r="D183">
        <v>27</v>
      </c>
      <c r="E183">
        <v>0</v>
      </c>
    </row>
    <row r="184" spans="1:5" x14ac:dyDescent="0.15">
      <c r="B184">
        <f>COUNTIF(B1:B183,"4")</f>
        <v>18</v>
      </c>
    </row>
  </sheetData>
  <sortState ref="A1:E185">
    <sortCondition ref="B1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5"/>
  <sheetViews>
    <sheetView topLeftCell="A15" workbookViewId="0">
      <selection activeCell="C43" sqref="C43"/>
    </sheetView>
  </sheetViews>
  <sheetFormatPr defaultRowHeight="13.5" x14ac:dyDescent="0.15"/>
  <cols>
    <col min="1" max="1" width="45" customWidth="1"/>
    <col min="2" max="2" width="5.25" customWidth="1"/>
    <col min="3" max="3" width="16.875" customWidth="1"/>
    <col min="5" max="5" width="21.875" customWidth="1"/>
  </cols>
  <sheetData>
    <row r="1" spans="1:5" x14ac:dyDescent="0.15">
      <c r="A1" t="s">
        <v>130</v>
      </c>
      <c r="B1">
        <v>1</v>
      </c>
      <c r="C1">
        <v>39</v>
      </c>
      <c r="D1">
        <v>479</v>
      </c>
      <c r="E1">
        <v>8.1419623999999996E-2</v>
      </c>
    </row>
    <row r="2" spans="1:5" x14ac:dyDescent="0.15">
      <c r="A2" t="s">
        <v>33</v>
      </c>
      <c r="B2">
        <v>2</v>
      </c>
      <c r="C2">
        <v>22</v>
      </c>
      <c r="D2">
        <v>17</v>
      </c>
      <c r="E2">
        <v>1.2941176999999999</v>
      </c>
    </row>
    <row r="3" spans="1:5" x14ac:dyDescent="0.15">
      <c r="A3" t="s">
        <v>141</v>
      </c>
      <c r="B3">
        <v>3</v>
      </c>
      <c r="C3">
        <v>3</v>
      </c>
      <c r="D3">
        <v>19</v>
      </c>
      <c r="E3">
        <v>0.15789473000000001</v>
      </c>
    </row>
    <row r="4" spans="1:5" x14ac:dyDescent="0.15">
      <c r="A4" t="s">
        <v>134</v>
      </c>
      <c r="B4">
        <v>3</v>
      </c>
      <c r="C4">
        <v>5</v>
      </c>
      <c r="D4">
        <v>17</v>
      </c>
      <c r="E4">
        <v>0.29411766</v>
      </c>
    </row>
    <row r="5" spans="1:5" x14ac:dyDescent="0.15">
      <c r="A5" t="s">
        <v>10</v>
      </c>
      <c r="B5">
        <v>3</v>
      </c>
      <c r="C5">
        <v>4</v>
      </c>
      <c r="D5">
        <v>18</v>
      </c>
      <c r="E5">
        <v>0.22222222</v>
      </c>
    </row>
    <row r="6" spans="1:5" x14ac:dyDescent="0.15">
      <c r="A6" t="s">
        <v>126</v>
      </c>
      <c r="B6">
        <v>2</v>
      </c>
      <c r="C6">
        <v>13</v>
      </c>
      <c r="D6">
        <v>26</v>
      </c>
      <c r="E6">
        <v>0.5</v>
      </c>
    </row>
    <row r="7" spans="1:5" x14ac:dyDescent="0.15">
      <c r="A7" t="s">
        <v>157</v>
      </c>
      <c r="B7">
        <v>3</v>
      </c>
      <c r="C7">
        <v>1</v>
      </c>
      <c r="D7">
        <v>12</v>
      </c>
      <c r="E7">
        <v>8.3333335999999994E-2</v>
      </c>
    </row>
    <row r="8" spans="1:5" x14ac:dyDescent="0.15">
      <c r="A8" t="s">
        <v>97</v>
      </c>
      <c r="B8">
        <v>3</v>
      </c>
      <c r="C8">
        <v>8</v>
      </c>
      <c r="D8">
        <v>5</v>
      </c>
      <c r="E8">
        <v>1.6</v>
      </c>
    </row>
    <row r="9" spans="1:5" x14ac:dyDescent="0.15">
      <c r="A9" t="s">
        <v>104</v>
      </c>
      <c r="B9">
        <v>3</v>
      </c>
      <c r="C9">
        <v>3</v>
      </c>
      <c r="D9">
        <v>10</v>
      </c>
      <c r="E9">
        <v>0.3</v>
      </c>
    </row>
    <row r="10" spans="1:5" x14ac:dyDescent="0.15">
      <c r="A10" t="s">
        <v>102</v>
      </c>
      <c r="B10">
        <v>1</v>
      </c>
      <c r="C10">
        <v>51</v>
      </c>
      <c r="D10">
        <v>467</v>
      </c>
      <c r="E10">
        <v>0.10920771</v>
      </c>
    </row>
    <row r="11" spans="1:5" x14ac:dyDescent="0.15">
      <c r="A11" t="s">
        <v>145</v>
      </c>
      <c r="B11">
        <v>2</v>
      </c>
      <c r="C11">
        <v>10</v>
      </c>
      <c r="D11">
        <v>41</v>
      </c>
      <c r="E11">
        <v>0.24390244</v>
      </c>
    </row>
    <row r="12" spans="1:5" x14ac:dyDescent="0.15">
      <c r="A12" t="s">
        <v>61</v>
      </c>
      <c r="B12">
        <v>3</v>
      </c>
      <c r="C12">
        <v>6</v>
      </c>
      <c r="D12">
        <v>4</v>
      </c>
      <c r="E12">
        <v>1.5</v>
      </c>
    </row>
    <row r="13" spans="1:5" x14ac:dyDescent="0.15">
      <c r="A13" t="s">
        <v>27</v>
      </c>
      <c r="B13">
        <v>2</v>
      </c>
      <c r="C13">
        <v>4</v>
      </c>
      <c r="D13">
        <v>47</v>
      </c>
      <c r="E13">
        <v>8.5106379999999995E-2</v>
      </c>
    </row>
    <row r="14" spans="1:5" x14ac:dyDescent="0.15">
      <c r="A14" t="s">
        <v>91</v>
      </c>
      <c r="B14">
        <v>2</v>
      </c>
      <c r="C14">
        <v>13</v>
      </c>
      <c r="D14">
        <v>38</v>
      </c>
      <c r="E14">
        <v>0.34210527000000002</v>
      </c>
    </row>
    <row r="15" spans="1:5" x14ac:dyDescent="0.15">
      <c r="A15" t="s">
        <v>132</v>
      </c>
      <c r="B15">
        <v>3</v>
      </c>
      <c r="C15">
        <v>11</v>
      </c>
      <c r="D15">
        <v>2</v>
      </c>
      <c r="E15">
        <v>5.5</v>
      </c>
    </row>
    <row r="16" spans="1:5" x14ac:dyDescent="0.15">
      <c r="A16" t="s">
        <v>182</v>
      </c>
      <c r="B16">
        <v>1</v>
      </c>
      <c r="C16">
        <v>53</v>
      </c>
      <c r="D16">
        <v>465</v>
      </c>
      <c r="E16">
        <v>0.1139785</v>
      </c>
    </row>
    <row r="17" spans="1:5" x14ac:dyDescent="0.15">
      <c r="A17" t="s">
        <v>179</v>
      </c>
      <c r="B17">
        <v>2</v>
      </c>
      <c r="C17">
        <v>25</v>
      </c>
      <c r="D17">
        <v>28</v>
      </c>
      <c r="E17">
        <v>0.89285713</v>
      </c>
    </row>
    <row r="18" spans="1:5" x14ac:dyDescent="0.15">
      <c r="A18" t="s">
        <v>161</v>
      </c>
      <c r="B18">
        <v>3</v>
      </c>
      <c r="C18">
        <v>4</v>
      </c>
      <c r="D18">
        <v>21</v>
      </c>
      <c r="E18">
        <v>0.19047620000000001</v>
      </c>
    </row>
    <row r="19" spans="1:5" x14ac:dyDescent="0.15">
      <c r="A19" t="s">
        <v>162</v>
      </c>
      <c r="B19">
        <v>3</v>
      </c>
      <c r="C19">
        <v>5</v>
      </c>
      <c r="D19">
        <v>20</v>
      </c>
      <c r="E19">
        <v>0.25</v>
      </c>
    </row>
    <row r="20" spans="1:5" x14ac:dyDescent="0.15">
      <c r="A20" t="s">
        <v>163</v>
      </c>
      <c r="B20">
        <v>3</v>
      </c>
      <c r="C20">
        <v>1</v>
      </c>
      <c r="D20">
        <v>24</v>
      </c>
      <c r="E20">
        <v>4.1666667999999997E-2</v>
      </c>
    </row>
    <row r="21" spans="1:5" x14ac:dyDescent="0.15">
      <c r="A21" t="s">
        <v>181</v>
      </c>
      <c r="B21">
        <v>2</v>
      </c>
      <c r="C21">
        <v>15</v>
      </c>
      <c r="D21">
        <v>38</v>
      </c>
      <c r="E21">
        <v>0.39473686000000002</v>
      </c>
    </row>
    <row r="22" spans="1:5" x14ac:dyDescent="0.15">
      <c r="A22" t="s">
        <v>167</v>
      </c>
      <c r="B22">
        <v>3</v>
      </c>
      <c r="C22">
        <v>3</v>
      </c>
      <c r="D22">
        <v>12</v>
      </c>
      <c r="E22">
        <v>0.25</v>
      </c>
    </row>
    <row r="23" spans="1:5" x14ac:dyDescent="0.15">
      <c r="A23" t="s">
        <v>173</v>
      </c>
      <c r="B23">
        <v>3</v>
      </c>
      <c r="C23">
        <v>3</v>
      </c>
      <c r="D23">
        <v>12</v>
      </c>
      <c r="E23">
        <v>0.25</v>
      </c>
    </row>
    <row r="24" spans="1:5" x14ac:dyDescent="0.15">
      <c r="A24" t="s">
        <v>180</v>
      </c>
      <c r="B24">
        <v>2</v>
      </c>
      <c r="C24">
        <v>10</v>
      </c>
      <c r="D24">
        <v>43</v>
      </c>
      <c r="E24">
        <v>0.23255814999999999</v>
      </c>
    </row>
    <row r="25" spans="1:5" x14ac:dyDescent="0.15">
      <c r="A25" t="s">
        <v>177</v>
      </c>
      <c r="B25">
        <v>3</v>
      </c>
      <c r="C25">
        <v>4</v>
      </c>
      <c r="D25">
        <v>6</v>
      </c>
      <c r="E25">
        <v>0.66666669999999995</v>
      </c>
    </row>
    <row r="26" spans="1:5" x14ac:dyDescent="0.15">
      <c r="A26" t="s">
        <v>41</v>
      </c>
      <c r="B26">
        <v>1</v>
      </c>
      <c r="C26">
        <v>26</v>
      </c>
      <c r="D26">
        <v>492</v>
      </c>
      <c r="E26">
        <v>5.2845530000000002E-2</v>
      </c>
    </row>
    <row r="27" spans="1:5" x14ac:dyDescent="0.15">
      <c r="A27" t="s">
        <v>14</v>
      </c>
      <c r="B27">
        <v>2</v>
      </c>
      <c r="C27">
        <v>1</v>
      </c>
      <c r="D27">
        <v>25</v>
      </c>
      <c r="E27">
        <v>0.04</v>
      </c>
    </row>
    <row r="28" spans="1:5" x14ac:dyDescent="0.15">
      <c r="A28" t="s">
        <v>20</v>
      </c>
      <c r="B28">
        <v>2</v>
      </c>
      <c r="C28">
        <v>1</v>
      </c>
      <c r="D28">
        <v>25</v>
      </c>
      <c r="E28">
        <v>0.04</v>
      </c>
    </row>
    <row r="29" spans="1:5" x14ac:dyDescent="0.15">
      <c r="A29" t="s">
        <v>72</v>
      </c>
      <c r="B29">
        <v>2</v>
      </c>
      <c r="C29">
        <v>1</v>
      </c>
      <c r="D29">
        <v>25</v>
      </c>
      <c r="E29">
        <v>0.04</v>
      </c>
    </row>
    <row r="30" spans="1:5" x14ac:dyDescent="0.15">
      <c r="A30" t="s">
        <v>93</v>
      </c>
      <c r="B30">
        <v>2</v>
      </c>
      <c r="C30">
        <v>3</v>
      </c>
      <c r="D30">
        <v>23</v>
      </c>
      <c r="E30">
        <v>0.13043478</v>
      </c>
    </row>
    <row r="31" spans="1:5" x14ac:dyDescent="0.15">
      <c r="A31" t="s">
        <v>154</v>
      </c>
      <c r="B31">
        <v>2</v>
      </c>
      <c r="C31">
        <v>1</v>
      </c>
      <c r="D31">
        <v>25</v>
      </c>
      <c r="E31">
        <v>0.04</v>
      </c>
    </row>
    <row r="32" spans="1:5" x14ac:dyDescent="0.15">
      <c r="A32" t="s">
        <v>151</v>
      </c>
      <c r="B32">
        <v>1</v>
      </c>
      <c r="C32">
        <v>27</v>
      </c>
      <c r="D32">
        <v>491</v>
      </c>
      <c r="E32">
        <v>5.4989820000000002E-2</v>
      </c>
    </row>
    <row r="33" spans="1:5" x14ac:dyDescent="0.15">
      <c r="A33" t="s">
        <v>8</v>
      </c>
      <c r="B33">
        <v>2</v>
      </c>
      <c r="C33">
        <v>21</v>
      </c>
      <c r="D33">
        <v>6</v>
      </c>
      <c r="E33">
        <v>3.5</v>
      </c>
    </row>
    <row r="34" spans="1:5" x14ac:dyDescent="0.15">
      <c r="A34" t="s">
        <v>25</v>
      </c>
      <c r="B34">
        <v>3</v>
      </c>
      <c r="C34">
        <v>5</v>
      </c>
      <c r="D34">
        <v>16</v>
      </c>
      <c r="E34">
        <v>0.3125</v>
      </c>
    </row>
    <row r="35" spans="1:5" x14ac:dyDescent="0.15">
      <c r="A35" t="s">
        <v>129</v>
      </c>
      <c r="B35">
        <v>3</v>
      </c>
      <c r="C35">
        <v>11</v>
      </c>
      <c r="D35">
        <v>10</v>
      </c>
      <c r="E35">
        <v>1.1000000000000001</v>
      </c>
    </row>
    <row r="36" spans="1:5" x14ac:dyDescent="0.15">
      <c r="A36" t="s">
        <v>112</v>
      </c>
      <c r="B36">
        <v>1</v>
      </c>
      <c r="C36">
        <v>51</v>
      </c>
      <c r="D36">
        <v>467</v>
      </c>
      <c r="E36">
        <v>0.10920771</v>
      </c>
    </row>
    <row r="37" spans="1:5" x14ac:dyDescent="0.15">
      <c r="A37" t="s">
        <v>147</v>
      </c>
      <c r="B37">
        <v>2</v>
      </c>
      <c r="C37">
        <v>2</v>
      </c>
      <c r="D37">
        <v>49</v>
      </c>
      <c r="E37">
        <v>4.0816326E-2</v>
      </c>
    </row>
    <row r="38" spans="1:5" x14ac:dyDescent="0.15">
      <c r="A38" t="s">
        <v>12</v>
      </c>
      <c r="B38">
        <v>2</v>
      </c>
      <c r="C38">
        <v>3</v>
      </c>
      <c r="D38">
        <v>48</v>
      </c>
      <c r="E38">
        <v>6.25E-2</v>
      </c>
    </row>
    <row r="39" spans="1:5" x14ac:dyDescent="0.15">
      <c r="A39" t="s">
        <v>124</v>
      </c>
      <c r="B39">
        <v>2</v>
      </c>
      <c r="C39">
        <v>7</v>
      </c>
      <c r="D39">
        <v>44</v>
      </c>
      <c r="E39">
        <v>0.15909090000000001</v>
      </c>
    </row>
    <row r="40" spans="1:5" x14ac:dyDescent="0.15">
      <c r="A40" t="s">
        <v>80</v>
      </c>
      <c r="B40">
        <v>2</v>
      </c>
      <c r="C40">
        <v>10</v>
      </c>
      <c r="D40">
        <v>41</v>
      </c>
      <c r="E40">
        <v>0.24390244</v>
      </c>
    </row>
    <row r="41" spans="1:5" x14ac:dyDescent="0.15">
      <c r="A41" t="s">
        <v>22</v>
      </c>
      <c r="B41">
        <v>2</v>
      </c>
      <c r="C41">
        <v>3</v>
      </c>
      <c r="D41">
        <v>48</v>
      </c>
      <c r="E41">
        <v>6.25E-2</v>
      </c>
    </row>
    <row r="42" spans="1:5" x14ac:dyDescent="0.15">
      <c r="A42" t="s">
        <v>156</v>
      </c>
      <c r="B42">
        <v>2</v>
      </c>
      <c r="C42">
        <v>21</v>
      </c>
      <c r="D42">
        <v>30</v>
      </c>
      <c r="E42">
        <v>0.7</v>
      </c>
    </row>
    <row r="43" spans="1:5" x14ac:dyDescent="0.15">
      <c r="A43" t="s">
        <v>59</v>
      </c>
      <c r="B43">
        <v>3</v>
      </c>
      <c r="C43">
        <v>4</v>
      </c>
      <c r="D43">
        <v>17</v>
      </c>
      <c r="E43">
        <v>0.23529412</v>
      </c>
    </row>
    <row r="44" spans="1:5" x14ac:dyDescent="0.15">
      <c r="A44" t="s">
        <v>46</v>
      </c>
      <c r="B44">
        <v>1</v>
      </c>
      <c r="C44">
        <v>63</v>
      </c>
      <c r="D44">
        <v>455</v>
      </c>
      <c r="E44">
        <v>0.13846154999999999</v>
      </c>
    </row>
    <row r="45" spans="1:5" x14ac:dyDescent="0.15">
      <c r="A45" t="s">
        <v>50</v>
      </c>
      <c r="B45">
        <v>2</v>
      </c>
      <c r="C45">
        <v>4</v>
      </c>
      <c r="D45">
        <v>59</v>
      </c>
      <c r="E45">
        <v>6.7796609999999993E-2</v>
      </c>
    </row>
    <row r="46" spans="1:5" x14ac:dyDescent="0.15">
      <c r="A46" t="s">
        <v>117</v>
      </c>
      <c r="B46">
        <v>3</v>
      </c>
      <c r="C46">
        <v>1</v>
      </c>
      <c r="D46">
        <v>3</v>
      </c>
      <c r="E46">
        <v>0.33333333999999998</v>
      </c>
    </row>
    <row r="47" spans="1:5" x14ac:dyDescent="0.15">
      <c r="A47" t="s">
        <v>85</v>
      </c>
      <c r="B47">
        <v>3</v>
      </c>
      <c r="C47">
        <v>1</v>
      </c>
      <c r="D47">
        <v>3</v>
      </c>
      <c r="E47">
        <v>0.33333333999999998</v>
      </c>
    </row>
    <row r="48" spans="1:5" x14ac:dyDescent="0.15">
      <c r="A48" t="s">
        <v>67</v>
      </c>
      <c r="B48">
        <v>2</v>
      </c>
      <c r="C48">
        <v>5</v>
      </c>
      <c r="D48">
        <v>58</v>
      </c>
      <c r="E48">
        <v>8.6206900000000003E-2</v>
      </c>
    </row>
    <row r="49" spans="1:5" x14ac:dyDescent="0.15">
      <c r="A49" t="s">
        <v>138</v>
      </c>
      <c r="B49">
        <v>3</v>
      </c>
      <c r="C49">
        <v>2</v>
      </c>
      <c r="D49">
        <v>3</v>
      </c>
      <c r="E49">
        <v>0.66666669999999995</v>
      </c>
    </row>
    <row r="50" spans="1:5" x14ac:dyDescent="0.15">
      <c r="A50" t="s">
        <v>65</v>
      </c>
      <c r="B50">
        <v>2</v>
      </c>
      <c r="C50">
        <v>39</v>
      </c>
      <c r="D50">
        <v>24</v>
      </c>
      <c r="E50">
        <v>1.625</v>
      </c>
    </row>
    <row r="51" spans="1:5" x14ac:dyDescent="0.15">
      <c r="A51" t="s">
        <v>94</v>
      </c>
      <c r="B51">
        <v>3</v>
      </c>
      <c r="C51">
        <v>9</v>
      </c>
      <c r="D51">
        <v>30</v>
      </c>
      <c r="E51">
        <v>0.3</v>
      </c>
    </row>
    <row r="52" spans="1:5" x14ac:dyDescent="0.15">
      <c r="A52" t="s">
        <v>23</v>
      </c>
      <c r="B52">
        <v>3</v>
      </c>
      <c r="C52">
        <v>2</v>
      </c>
      <c r="D52">
        <v>37</v>
      </c>
      <c r="E52">
        <v>5.4054054999999997E-2</v>
      </c>
    </row>
    <row r="53" spans="1:5" x14ac:dyDescent="0.15">
      <c r="A53" t="s">
        <v>35</v>
      </c>
      <c r="B53">
        <v>3</v>
      </c>
      <c r="C53">
        <v>10</v>
      </c>
      <c r="D53">
        <v>29</v>
      </c>
      <c r="E53">
        <v>0.34482760000000001</v>
      </c>
    </row>
    <row r="54" spans="1:5" x14ac:dyDescent="0.15">
      <c r="A54" t="s">
        <v>79</v>
      </c>
      <c r="B54">
        <v>4</v>
      </c>
      <c r="C54">
        <v>2</v>
      </c>
      <c r="D54">
        <v>8</v>
      </c>
      <c r="E54">
        <v>0.25</v>
      </c>
    </row>
    <row r="55" spans="1:5" x14ac:dyDescent="0.15">
      <c r="A55" t="s">
        <v>106</v>
      </c>
      <c r="B55">
        <v>4</v>
      </c>
      <c r="C55">
        <v>7</v>
      </c>
      <c r="D55">
        <v>3</v>
      </c>
      <c r="E55">
        <v>2.3333333000000001</v>
      </c>
    </row>
    <row r="56" spans="1:5" x14ac:dyDescent="0.15">
      <c r="A56" t="s">
        <v>3</v>
      </c>
      <c r="B56">
        <v>3</v>
      </c>
      <c r="C56">
        <v>5</v>
      </c>
      <c r="D56">
        <v>34</v>
      </c>
      <c r="E56">
        <v>0.14705883</v>
      </c>
    </row>
    <row r="57" spans="1:5" x14ac:dyDescent="0.15">
      <c r="A57" t="s">
        <v>148</v>
      </c>
      <c r="B57">
        <v>3</v>
      </c>
      <c r="C57">
        <v>1</v>
      </c>
      <c r="D57">
        <v>38</v>
      </c>
      <c r="E57">
        <v>2.6315789999999999E-2</v>
      </c>
    </row>
    <row r="58" spans="1:5" x14ac:dyDescent="0.15">
      <c r="A58" t="s">
        <v>37</v>
      </c>
      <c r="B58">
        <v>1</v>
      </c>
      <c r="C58">
        <v>193</v>
      </c>
      <c r="D58">
        <v>325</v>
      </c>
      <c r="E58">
        <v>0.59384614000000002</v>
      </c>
    </row>
    <row r="59" spans="1:5" x14ac:dyDescent="0.15">
      <c r="A59" t="s">
        <v>143</v>
      </c>
      <c r="B59">
        <v>2</v>
      </c>
      <c r="C59">
        <v>9</v>
      </c>
      <c r="D59">
        <v>184</v>
      </c>
      <c r="E59">
        <v>4.8913043000000003E-2</v>
      </c>
    </row>
    <row r="60" spans="1:5" x14ac:dyDescent="0.15">
      <c r="A60" t="s">
        <v>58</v>
      </c>
      <c r="B60">
        <v>2</v>
      </c>
      <c r="C60">
        <v>26</v>
      </c>
      <c r="D60">
        <v>167</v>
      </c>
      <c r="E60">
        <v>0.15568862999999999</v>
      </c>
    </row>
    <row r="61" spans="1:5" x14ac:dyDescent="0.15">
      <c r="A61" t="s">
        <v>71</v>
      </c>
      <c r="B61">
        <v>3</v>
      </c>
      <c r="C61">
        <v>7</v>
      </c>
      <c r="D61">
        <v>19</v>
      </c>
      <c r="E61">
        <v>0.36842105000000003</v>
      </c>
    </row>
    <row r="62" spans="1:5" x14ac:dyDescent="0.15">
      <c r="A62" t="s">
        <v>19</v>
      </c>
      <c r="B62">
        <v>4</v>
      </c>
      <c r="C62">
        <v>1</v>
      </c>
      <c r="D62">
        <v>6</v>
      </c>
      <c r="E62">
        <v>0.16666666999999999</v>
      </c>
    </row>
    <row r="63" spans="1:5" x14ac:dyDescent="0.15">
      <c r="A63" t="s">
        <v>119</v>
      </c>
      <c r="B63">
        <v>3</v>
      </c>
      <c r="C63">
        <v>1</v>
      </c>
      <c r="D63">
        <v>25</v>
      </c>
      <c r="E63">
        <v>0.04</v>
      </c>
    </row>
    <row r="64" spans="1:5" x14ac:dyDescent="0.15">
      <c r="A64" t="s">
        <v>31</v>
      </c>
      <c r="B64">
        <v>2</v>
      </c>
      <c r="C64">
        <v>26</v>
      </c>
      <c r="D64">
        <v>167</v>
      </c>
      <c r="E64">
        <v>0.15568862999999999</v>
      </c>
    </row>
    <row r="65" spans="1:5" x14ac:dyDescent="0.15">
      <c r="A65" t="s">
        <v>90</v>
      </c>
      <c r="B65">
        <v>3</v>
      </c>
      <c r="C65">
        <v>2</v>
      </c>
      <c r="D65">
        <v>24</v>
      </c>
      <c r="E65">
        <v>8.3333335999999994E-2</v>
      </c>
    </row>
    <row r="66" spans="1:5" x14ac:dyDescent="0.15">
      <c r="A66" t="s">
        <v>48</v>
      </c>
      <c r="B66">
        <v>3</v>
      </c>
      <c r="C66">
        <v>1</v>
      </c>
      <c r="D66">
        <v>25</v>
      </c>
      <c r="E66">
        <v>0.04</v>
      </c>
    </row>
    <row r="67" spans="1:5" x14ac:dyDescent="0.15">
      <c r="A67" t="s">
        <v>103</v>
      </c>
      <c r="B67">
        <v>3</v>
      </c>
      <c r="C67">
        <v>4</v>
      </c>
      <c r="D67">
        <v>22</v>
      </c>
      <c r="E67">
        <v>0.18181818999999999</v>
      </c>
    </row>
    <row r="68" spans="1:5" x14ac:dyDescent="0.15">
      <c r="A68" t="s">
        <v>88</v>
      </c>
      <c r="B68">
        <v>2</v>
      </c>
      <c r="C68">
        <v>39</v>
      </c>
      <c r="D68">
        <v>154</v>
      </c>
      <c r="E68">
        <v>0.25324675000000002</v>
      </c>
    </row>
    <row r="69" spans="1:5" x14ac:dyDescent="0.15">
      <c r="A69" t="s">
        <v>29</v>
      </c>
      <c r="B69">
        <v>3</v>
      </c>
      <c r="C69">
        <v>10</v>
      </c>
      <c r="D69">
        <v>29</v>
      </c>
      <c r="E69">
        <v>0.34482760000000001</v>
      </c>
    </row>
    <row r="70" spans="1:5" x14ac:dyDescent="0.15">
      <c r="A70" t="s">
        <v>78</v>
      </c>
      <c r="B70">
        <v>3</v>
      </c>
      <c r="C70">
        <v>8</v>
      </c>
      <c r="D70">
        <v>31</v>
      </c>
      <c r="E70">
        <v>0.25806449999999997</v>
      </c>
    </row>
    <row r="71" spans="1:5" x14ac:dyDescent="0.15">
      <c r="A71" t="s">
        <v>121</v>
      </c>
      <c r="B71">
        <v>4</v>
      </c>
      <c r="C71">
        <v>4</v>
      </c>
      <c r="D71">
        <v>4</v>
      </c>
      <c r="E71">
        <v>1</v>
      </c>
    </row>
    <row r="72" spans="1:5" x14ac:dyDescent="0.15">
      <c r="A72" t="s">
        <v>158</v>
      </c>
      <c r="B72">
        <v>3</v>
      </c>
      <c r="C72">
        <v>1</v>
      </c>
      <c r="D72">
        <v>38</v>
      </c>
      <c r="E72">
        <v>2.6315789999999999E-2</v>
      </c>
    </row>
    <row r="73" spans="1:5" x14ac:dyDescent="0.15">
      <c r="A73" t="s">
        <v>131</v>
      </c>
      <c r="B73">
        <v>2</v>
      </c>
      <c r="C73">
        <v>39</v>
      </c>
      <c r="D73">
        <v>154</v>
      </c>
      <c r="E73">
        <v>0.25324675000000002</v>
      </c>
    </row>
    <row r="74" spans="1:5" x14ac:dyDescent="0.15">
      <c r="A74" t="s">
        <v>5</v>
      </c>
      <c r="B74">
        <v>3</v>
      </c>
      <c r="C74">
        <v>14</v>
      </c>
      <c r="D74">
        <v>25</v>
      </c>
      <c r="E74">
        <v>0.56000000000000005</v>
      </c>
    </row>
    <row r="75" spans="1:5" x14ac:dyDescent="0.15">
      <c r="A75" t="s">
        <v>125</v>
      </c>
      <c r="B75">
        <v>4</v>
      </c>
      <c r="C75">
        <v>1</v>
      </c>
      <c r="D75">
        <v>13</v>
      </c>
      <c r="E75">
        <v>7.6923080000000005E-2</v>
      </c>
    </row>
    <row r="76" spans="1:5" x14ac:dyDescent="0.15">
      <c r="A76" t="s">
        <v>9</v>
      </c>
      <c r="B76">
        <v>3</v>
      </c>
      <c r="C76">
        <v>7</v>
      </c>
      <c r="D76">
        <v>32</v>
      </c>
      <c r="E76">
        <v>0.21875</v>
      </c>
    </row>
    <row r="77" spans="1:5" x14ac:dyDescent="0.15">
      <c r="A77" t="s">
        <v>64</v>
      </c>
      <c r="B77">
        <v>3</v>
      </c>
      <c r="C77">
        <v>2</v>
      </c>
      <c r="D77">
        <v>37</v>
      </c>
      <c r="E77">
        <v>5.4054054999999997E-2</v>
      </c>
    </row>
    <row r="78" spans="1:5" x14ac:dyDescent="0.15">
      <c r="A78" t="s">
        <v>160</v>
      </c>
      <c r="B78">
        <v>2</v>
      </c>
      <c r="C78">
        <v>9</v>
      </c>
      <c r="D78">
        <v>184</v>
      </c>
      <c r="E78">
        <v>4.8913043000000003E-2</v>
      </c>
    </row>
    <row r="79" spans="1:5" x14ac:dyDescent="0.15">
      <c r="A79" t="s">
        <v>100</v>
      </c>
      <c r="B79">
        <v>3</v>
      </c>
      <c r="C79">
        <v>2</v>
      </c>
      <c r="D79">
        <v>7</v>
      </c>
      <c r="E79">
        <v>0.28571429999999998</v>
      </c>
    </row>
    <row r="80" spans="1:5" x14ac:dyDescent="0.15">
      <c r="A80" t="s">
        <v>74</v>
      </c>
      <c r="B80">
        <v>3</v>
      </c>
      <c r="C80">
        <v>1</v>
      </c>
      <c r="D80">
        <v>8</v>
      </c>
      <c r="E80">
        <v>0.125</v>
      </c>
    </row>
    <row r="81" spans="1:8" x14ac:dyDescent="0.15">
      <c r="A81" t="s">
        <v>122</v>
      </c>
      <c r="B81">
        <v>3</v>
      </c>
      <c r="C81">
        <v>3</v>
      </c>
      <c r="D81">
        <v>6</v>
      </c>
      <c r="E81">
        <v>0.5</v>
      </c>
    </row>
    <row r="82" spans="1:8" x14ac:dyDescent="0.15">
      <c r="A82" t="s">
        <v>52</v>
      </c>
      <c r="B82">
        <v>2</v>
      </c>
      <c r="C82">
        <v>34</v>
      </c>
      <c r="D82">
        <v>159</v>
      </c>
      <c r="E82">
        <v>0.21383648</v>
      </c>
    </row>
    <row r="83" spans="1:8" x14ac:dyDescent="0.15">
      <c r="A83" t="s">
        <v>2</v>
      </c>
      <c r="B83">
        <v>3</v>
      </c>
      <c r="C83">
        <v>3</v>
      </c>
      <c r="D83">
        <v>31</v>
      </c>
      <c r="E83">
        <v>9.6774189999999996E-2</v>
      </c>
    </row>
    <row r="84" spans="1:8" x14ac:dyDescent="0.15">
      <c r="A84" t="s">
        <v>105</v>
      </c>
      <c r="B84">
        <v>1</v>
      </c>
      <c r="C84">
        <v>15</v>
      </c>
      <c r="D84">
        <v>503</v>
      </c>
      <c r="E84">
        <v>2.9821073999999999E-2</v>
      </c>
    </row>
    <row r="85" spans="1:8" x14ac:dyDescent="0.15">
      <c r="A85" t="s">
        <v>0</v>
      </c>
      <c r="B85">
        <v>2</v>
      </c>
      <c r="C85">
        <v>6</v>
      </c>
      <c r="D85">
        <v>9</v>
      </c>
      <c r="E85">
        <v>0.66666669999999995</v>
      </c>
    </row>
    <row r="86" spans="1:8" x14ac:dyDescent="0.15">
      <c r="A86" t="s">
        <v>127</v>
      </c>
      <c r="B86">
        <v>3</v>
      </c>
      <c r="C86">
        <v>5</v>
      </c>
      <c r="D86">
        <v>1</v>
      </c>
      <c r="E86">
        <v>5</v>
      </c>
    </row>
    <row r="87" spans="1:8" x14ac:dyDescent="0.15">
      <c r="A87" t="s">
        <v>136</v>
      </c>
      <c r="B87">
        <v>2</v>
      </c>
      <c r="C87">
        <v>1</v>
      </c>
      <c r="D87">
        <v>14</v>
      </c>
      <c r="E87">
        <v>7.1428574999999994E-2</v>
      </c>
    </row>
    <row r="92" spans="1:8" x14ac:dyDescent="0.15">
      <c r="F92">
        <f>COUNTIF(B1:B91,"1")</f>
        <v>9</v>
      </c>
      <c r="G92">
        <f>SUM(C1:C9)</f>
        <v>98</v>
      </c>
      <c r="H92">
        <f>G92/F92</f>
        <v>10.888888888888889</v>
      </c>
    </row>
    <row r="93" spans="1:8" x14ac:dyDescent="0.15">
      <c r="F93">
        <f>COUNTIF(B2:B91,"2")</f>
        <v>32</v>
      </c>
      <c r="G93">
        <f>SUM(C10:C42)</f>
        <v>412</v>
      </c>
      <c r="H93">
        <f t="shared" ref="H93:H95" si="0">G93/F93</f>
        <v>12.875</v>
      </c>
    </row>
    <row r="94" spans="1:8" x14ac:dyDescent="0.15">
      <c r="F94">
        <f>COUNTIF(B3:B91,"3")</f>
        <v>41</v>
      </c>
      <c r="G94">
        <f>SUM(C43:C85)</f>
        <v>623</v>
      </c>
      <c r="H94">
        <f t="shared" si="0"/>
        <v>15.195121951219512</v>
      </c>
    </row>
    <row r="95" spans="1:8" x14ac:dyDescent="0.15">
      <c r="F95">
        <f>COUNTIF(B4:B91,"4")</f>
        <v>5</v>
      </c>
      <c r="G95">
        <f>SUM(C86:C91)</f>
        <v>6</v>
      </c>
      <c r="H95">
        <f t="shared" si="0"/>
        <v>1.2</v>
      </c>
    </row>
  </sheetData>
  <sortState ref="A1:E95">
    <sortCondition ref="A1"/>
  </sortState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1"/>
  <sheetViews>
    <sheetView workbookViewId="0">
      <pane ySplit="1" topLeftCell="A60" activePane="bottomLeft" state="frozen"/>
      <selection pane="bottomLeft" activeCell="B2" sqref="B2:D88"/>
    </sheetView>
  </sheetViews>
  <sheetFormatPr defaultRowHeight="13.5" x14ac:dyDescent="0.15"/>
  <cols>
    <col min="1" max="1" width="39" customWidth="1"/>
    <col min="2" max="2" width="22.75" customWidth="1"/>
    <col min="3" max="3" width="15.75" customWidth="1"/>
    <col min="4" max="4" width="19" customWidth="1"/>
  </cols>
  <sheetData>
    <row r="1" spans="1:4" x14ac:dyDescent="0.15">
      <c r="A1" t="s">
        <v>188</v>
      </c>
      <c r="B1" t="s">
        <v>189</v>
      </c>
      <c r="C1" t="s">
        <v>190</v>
      </c>
      <c r="D1" t="s">
        <v>191</v>
      </c>
    </row>
    <row r="2" spans="1:4" x14ac:dyDescent="0.15">
      <c r="A2" t="s">
        <v>130</v>
      </c>
      <c r="B2">
        <v>0.88571428571400002</v>
      </c>
      <c r="C2">
        <v>0.79487179487199999</v>
      </c>
      <c r="D2">
        <v>0.83783783783800003</v>
      </c>
    </row>
    <row r="3" spans="1:4" x14ac:dyDescent="0.15">
      <c r="A3" t="s">
        <v>33</v>
      </c>
      <c r="B3">
        <v>1</v>
      </c>
      <c r="C3">
        <v>0.77272727272700004</v>
      </c>
      <c r="D3">
        <v>0.87179487179500004</v>
      </c>
    </row>
    <row r="4" spans="1:4" x14ac:dyDescent="0.15">
      <c r="A4" t="s">
        <v>141</v>
      </c>
      <c r="B4">
        <v>1</v>
      </c>
      <c r="C4">
        <v>1</v>
      </c>
      <c r="D4">
        <v>1</v>
      </c>
    </row>
    <row r="5" spans="1:4" x14ac:dyDescent="0.15">
      <c r="A5" t="s">
        <v>134</v>
      </c>
      <c r="B5">
        <v>0.71428571428599996</v>
      </c>
      <c r="C5">
        <v>1</v>
      </c>
      <c r="D5">
        <v>0.83333333333299997</v>
      </c>
    </row>
    <row r="6" spans="1:4" x14ac:dyDescent="0.15">
      <c r="A6" t="s">
        <v>10</v>
      </c>
      <c r="B6">
        <v>1</v>
      </c>
      <c r="C6">
        <v>0.75</v>
      </c>
      <c r="D6">
        <v>0.85714285714299998</v>
      </c>
    </row>
    <row r="7" spans="1:4" x14ac:dyDescent="0.15">
      <c r="A7" t="s">
        <v>126</v>
      </c>
      <c r="B7">
        <v>0.78571428571400004</v>
      </c>
      <c r="C7">
        <v>0.84615384615400002</v>
      </c>
      <c r="D7">
        <v>0.81481481481499995</v>
      </c>
    </row>
    <row r="8" spans="1:4" x14ac:dyDescent="0.15">
      <c r="A8" t="s">
        <v>157</v>
      </c>
      <c r="B8">
        <v>1</v>
      </c>
      <c r="C8">
        <v>1</v>
      </c>
      <c r="D8">
        <v>1</v>
      </c>
    </row>
    <row r="9" spans="1:4" x14ac:dyDescent="0.15">
      <c r="A9" t="s">
        <v>97</v>
      </c>
      <c r="B9">
        <v>1</v>
      </c>
      <c r="C9">
        <v>1</v>
      </c>
      <c r="D9">
        <v>1</v>
      </c>
    </row>
    <row r="10" spans="1:4" x14ac:dyDescent="0.15">
      <c r="A10" t="s">
        <v>104</v>
      </c>
      <c r="B10">
        <v>1</v>
      </c>
      <c r="C10">
        <v>1</v>
      </c>
      <c r="D10">
        <v>1</v>
      </c>
    </row>
    <row r="11" spans="1:4" x14ac:dyDescent="0.15">
      <c r="A11" t="s">
        <v>102</v>
      </c>
      <c r="B11">
        <v>0.8</v>
      </c>
      <c r="C11">
        <v>0.62745098039199998</v>
      </c>
      <c r="D11">
        <v>0.703296703297</v>
      </c>
    </row>
    <row r="12" spans="1:4" x14ac:dyDescent="0.15">
      <c r="A12" t="s">
        <v>145</v>
      </c>
      <c r="B12">
        <v>1</v>
      </c>
      <c r="C12">
        <v>0.9</v>
      </c>
      <c r="D12">
        <v>0.94736842105300001</v>
      </c>
    </row>
    <row r="13" spans="1:4" x14ac:dyDescent="0.15">
      <c r="A13" t="s">
        <v>61</v>
      </c>
      <c r="B13">
        <v>0.85714285714299998</v>
      </c>
      <c r="C13">
        <v>1</v>
      </c>
      <c r="D13">
        <v>0.92307692307699996</v>
      </c>
    </row>
    <row r="14" spans="1:4" x14ac:dyDescent="0.15">
      <c r="A14" t="s">
        <v>27</v>
      </c>
      <c r="B14">
        <v>1</v>
      </c>
      <c r="C14">
        <v>0.75</v>
      </c>
      <c r="D14">
        <v>0.85714285714299998</v>
      </c>
    </row>
    <row r="15" spans="1:4" x14ac:dyDescent="0.15">
      <c r="A15" t="s">
        <v>91</v>
      </c>
      <c r="B15">
        <v>1</v>
      </c>
      <c r="C15">
        <v>0.384615384615</v>
      </c>
      <c r="D15">
        <v>0.555555555556</v>
      </c>
    </row>
    <row r="16" spans="1:4" x14ac:dyDescent="0.15">
      <c r="A16" t="s">
        <v>132</v>
      </c>
      <c r="B16">
        <v>0.91666666666700003</v>
      </c>
      <c r="C16">
        <v>1</v>
      </c>
      <c r="D16">
        <v>0.95652173913000005</v>
      </c>
    </row>
    <row r="17" spans="1:4" x14ac:dyDescent="0.15">
      <c r="A17" t="s">
        <v>182</v>
      </c>
      <c r="B17">
        <v>0.91891891891900002</v>
      </c>
      <c r="C17">
        <v>0.641509433962</v>
      </c>
      <c r="D17">
        <v>0.75555555555599996</v>
      </c>
    </row>
    <row r="18" spans="1:4" x14ac:dyDescent="0.15">
      <c r="A18" t="s">
        <v>179</v>
      </c>
      <c r="B18">
        <v>0.78125</v>
      </c>
      <c r="C18">
        <v>1</v>
      </c>
      <c r="D18">
        <v>0.87719298245599997</v>
      </c>
    </row>
    <row r="19" spans="1:4" x14ac:dyDescent="0.15">
      <c r="A19" t="s">
        <v>161</v>
      </c>
      <c r="B19">
        <v>0.6</v>
      </c>
      <c r="C19">
        <v>0.75</v>
      </c>
      <c r="D19">
        <v>0.66666666666700003</v>
      </c>
    </row>
    <row r="20" spans="1:4" x14ac:dyDescent="0.15">
      <c r="A20" t="s">
        <v>162</v>
      </c>
      <c r="B20">
        <v>1</v>
      </c>
      <c r="C20">
        <v>0.8</v>
      </c>
      <c r="D20">
        <v>0.88888888888899997</v>
      </c>
    </row>
    <row r="21" spans="1:4" x14ac:dyDescent="0.15">
      <c r="A21" t="s">
        <v>163</v>
      </c>
      <c r="B21">
        <v>1</v>
      </c>
      <c r="C21">
        <v>1</v>
      </c>
      <c r="D21">
        <v>1</v>
      </c>
    </row>
    <row r="22" spans="1:4" x14ac:dyDescent="0.15">
      <c r="A22" t="s">
        <v>181</v>
      </c>
      <c r="B22">
        <v>0.92857142857099995</v>
      </c>
      <c r="C22">
        <v>0.86666666666699999</v>
      </c>
      <c r="D22">
        <v>0.89655172413799999</v>
      </c>
    </row>
    <row r="23" spans="1:4" x14ac:dyDescent="0.15">
      <c r="A23" t="s">
        <v>167</v>
      </c>
      <c r="B23">
        <v>1</v>
      </c>
      <c r="C23">
        <v>1</v>
      </c>
      <c r="D23">
        <v>1</v>
      </c>
    </row>
    <row r="24" spans="1:4" x14ac:dyDescent="0.15">
      <c r="A24" t="s">
        <v>173</v>
      </c>
      <c r="B24">
        <v>1</v>
      </c>
      <c r="C24">
        <v>1</v>
      </c>
      <c r="D24">
        <v>1</v>
      </c>
    </row>
    <row r="25" spans="1:4" x14ac:dyDescent="0.15">
      <c r="A25" t="s">
        <v>180</v>
      </c>
      <c r="B25">
        <v>1</v>
      </c>
      <c r="C25">
        <v>0.6</v>
      </c>
      <c r="D25">
        <v>0.75</v>
      </c>
    </row>
    <row r="26" spans="1:4" x14ac:dyDescent="0.15">
      <c r="A26" t="s">
        <v>177</v>
      </c>
      <c r="B26">
        <v>1</v>
      </c>
      <c r="C26">
        <v>1</v>
      </c>
      <c r="D26">
        <v>1</v>
      </c>
    </row>
    <row r="27" spans="1:4" x14ac:dyDescent="0.15">
      <c r="A27" t="s">
        <v>41</v>
      </c>
      <c r="B27">
        <v>1</v>
      </c>
      <c r="C27">
        <v>0.73076923076900002</v>
      </c>
      <c r="D27">
        <v>0.84444444444400002</v>
      </c>
    </row>
    <row r="28" spans="1:4" x14ac:dyDescent="0.15">
      <c r="A28" t="s">
        <v>14</v>
      </c>
      <c r="B28">
        <v>0.33333333333300003</v>
      </c>
      <c r="C28">
        <v>1</v>
      </c>
      <c r="D28">
        <v>0.5</v>
      </c>
    </row>
    <row r="29" spans="1:4" x14ac:dyDescent="0.15">
      <c r="A29" t="s">
        <v>20</v>
      </c>
      <c r="B29">
        <v>0.5</v>
      </c>
      <c r="C29">
        <v>1</v>
      </c>
      <c r="D29">
        <v>0.66666666666700003</v>
      </c>
    </row>
    <row r="30" spans="1:4" x14ac:dyDescent="0.15">
      <c r="A30" t="s">
        <v>72</v>
      </c>
      <c r="B30">
        <v>1</v>
      </c>
      <c r="C30">
        <v>1</v>
      </c>
      <c r="D30">
        <v>1</v>
      </c>
    </row>
    <row r="31" spans="1:4" x14ac:dyDescent="0.15">
      <c r="A31" t="s">
        <v>93</v>
      </c>
      <c r="B31">
        <v>0.75</v>
      </c>
      <c r="C31">
        <v>1</v>
      </c>
      <c r="D31">
        <v>0.85714285714299998</v>
      </c>
    </row>
    <row r="32" spans="1:4" x14ac:dyDescent="0.15">
      <c r="A32" t="s">
        <v>154</v>
      </c>
      <c r="B32">
        <v>1</v>
      </c>
      <c r="C32">
        <v>1</v>
      </c>
      <c r="D32">
        <v>1</v>
      </c>
    </row>
    <row r="33" spans="1:4" x14ac:dyDescent="0.15">
      <c r="A33" t="s">
        <v>151</v>
      </c>
      <c r="B33">
        <v>0.95</v>
      </c>
      <c r="C33">
        <v>0.70370370370400004</v>
      </c>
      <c r="D33">
        <v>0.80851063829799996</v>
      </c>
    </row>
    <row r="34" spans="1:4" x14ac:dyDescent="0.15">
      <c r="A34" t="s">
        <v>8</v>
      </c>
      <c r="B34">
        <v>0.83333333333299997</v>
      </c>
      <c r="C34">
        <v>0.95238095238099996</v>
      </c>
      <c r="D34">
        <v>0.88888888888899997</v>
      </c>
    </row>
    <row r="35" spans="1:4" x14ac:dyDescent="0.15">
      <c r="A35" t="s">
        <v>25</v>
      </c>
      <c r="B35">
        <v>0.83333333333299997</v>
      </c>
      <c r="C35">
        <v>1</v>
      </c>
      <c r="D35">
        <v>0.90909090909099999</v>
      </c>
    </row>
    <row r="36" spans="1:4" x14ac:dyDescent="0.15">
      <c r="A36" t="s">
        <v>129</v>
      </c>
      <c r="B36">
        <v>0.91666666666700003</v>
      </c>
      <c r="C36">
        <v>1</v>
      </c>
      <c r="D36">
        <v>0.95652173913000005</v>
      </c>
    </row>
    <row r="37" spans="1:4" x14ac:dyDescent="0.15">
      <c r="A37" t="s">
        <v>112</v>
      </c>
      <c r="B37">
        <v>0.91891891891900002</v>
      </c>
      <c r="C37">
        <v>0.66666666666700003</v>
      </c>
      <c r="D37">
        <v>0.77272727272700004</v>
      </c>
    </row>
    <row r="38" spans="1:4" x14ac:dyDescent="0.15">
      <c r="A38" t="s">
        <v>147</v>
      </c>
      <c r="B38">
        <v>1</v>
      </c>
      <c r="C38">
        <v>0.5</v>
      </c>
      <c r="D38">
        <v>0.66666666666700003</v>
      </c>
    </row>
    <row r="39" spans="1:4" x14ac:dyDescent="0.15">
      <c r="A39" t="s">
        <v>12</v>
      </c>
      <c r="B39">
        <v>1</v>
      </c>
      <c r="C39">
        <v>1</v>
      </c>
      <c r="D39">
        <v>1</v>
      </c>
    </row>
    <row r="40" spans="1:4" x14ac:dyDescent="0.15">
      <c r="A40" t="s">
        <v>124</v>
      </c>
      <c r="B40">
        <v>1</v>
      </c>
      <c r="C40">
        <v>1</v>
      </c>
      <c r="D40">
        <v>1</v>
      </c>
    </row>
    <row r="41" spans="1:4" x14ac:dyDescent="0.15">
      <c r="A41" t="s">
        <v>80</v>
      </c>
      <c r="B41">
        <v>1</v>
      </c>
      <c r="C41">
        <v>1</v>
      </c>
      <c r="D41">
        <v>1</v>
      </c>
    </row>
    <row r="42" spans="1:4" x14ac:dyDescent="0.15">
      <c r="A42" t="s">
        <v>22</v>
      </c>
      <c r="B42">
        <v>1</v>
      </c>
      <c r="C42">
        <v>1</v>
      </c>
      <c r="D42">
        <v>1</v>
      </c>
    </row>
    <row r="43" spans="1:4" x14ac:dyDescent="0.15">
      <c r="A43" t="s">
        <v>156</v>
      </c>
      <c r="B43">
        <v>1</v>
      </c>
      <c r="C43">
        <v>0.90476190476200002</v>
      </c>
      <c r="D43">
        <v>0.95</v>
      </c>
    </row>
    <row r="44" spans="1:4" x14ac:dyDescent="0.15">
      <c r="A44" t="s">
        <v>59</v>
      </c>
      <c r="B44">
        <v>0.66666666666700003</v>
      </c>
      <c r="C44">
        <v>1</v>
      </c>
      <c r="D44">
        <v>0.8</v>
      </c>
    </row>
    <row r="45" spans="1:4" x14ac:dyDescent="0.15">
      <c r="A45" t="s">
        <v>46</v>
      </c>
      <c r="B45">
        <v>0.84090909090900001</v>
      </c>
      <c r="C45">
        <v>0.58730158730199999</v>
      </c>
      <c r="D45">
        <v>0.69158878504700005</v>
      </c>
    </row>
    <row r="46" spans="1:4" x14ac:dyDescent="0.15">
      <c r="A46" t="s">
        <v>50</v>
      </c>
      <c r="B46">
        <v>1</v>
      </c>
      <c r="C46">
        <v>0.5</v>
      </c>
      <c r="D46">
        <v>0.66666666666700003</v>
      </c>
    </row>
    <row r="47" spans="1:4" x14ac:dyDescent="0.15">
      <c r="A47" t="s">
        <v>117</v>
      </c>
      <c r="B47">
        <v>0.5</v>
      </c>
      <c r="C47">
        <v>1</v>
      </c>
      <c r="D47">
        <v>0.66666666666700003</v>
      </c>
    </row>
    <row r="48" spans="1:4" x14ac:dyDescent="0.15">
      <c r="A48" t="s">
        <v>85</v>
      </c>
      <c r="B48">
        <v>1</v>
      </c>
      <c r="C48">
        <v>1</v>
      </c>
      <c r="D48">
        <v>1</v>
      </c>
    </row>
    <row r="49" spans="1:4" x14ac:dyDescent="0.15">
      <c r="A49" t="s">
        <v>67</v>
      </c>
      <c r="B49">
        <v>1</v>
      </c>
      <c r="C49">
        <v>1</v>
      </c>
      <c r="D49">
        <v>1</v>
      </c>
    </row>
    <row r="50" spans="1:4" x14ac:dyDescent="0.15">
      <c r="A50" t="s">
        <v>138</v>
      </c>
      <c r="B50">
        <v>0.66666666666700003</v>
      </c>
      <c r="C50">
        <v>1</v>
      </c>
      <c r="D50">
        <v>0.8</v>
      </c>
    </row>
    <row r="51" spans="1:4" x14ac:dyDescent="0.15">
      <c r="A51" t="s">
        <v>65</v>
      </c>
      <c r="B51">
        <v>0.81395348837199999</v>
      </c>
      <c r="C51">
        <v>0.89743589743600005</v>
      </c>
      <c r="D51">
        <v>0.85365853658500002</v>
      </c>
    </row>
    <row r="52" spans="1:4" x14ac:dyDescent="0.15">
      <c r="A52" t="s">
        <v>94</v>
      </c>
      <c r="B52">
        <v>0.88888888888899997</v>
      </c>
      <c r="C52">
        <v>0.88888888888899997</v>
      </c>
      <c r="D52">
        <v>0.88888888888899997</v>
      </c>
    </row>
    <row r="53" spans="1:4" x14ac:dyDescent="0.15">
      <c r="A53" t="s">
        <v>23</v>
      </c>
      <c r="B53">
        <v>1</v>
      </c>
      <c r="C53">
        <v>0.5</v>
      </c>
      <c r="D53">
        <v>0.66666666666700003</v>
      </c>
    </row>
    <row r="54" spans="1:4" x14ac:dyDescent="0.15">
      <c r="A54" t="s">
        <v>35</v>
      </c>
      <c r="B54">
        <v>0.71428571428599996</v>
      </c>
      <c r="C54">
        <v>1</v>
      </c>
      <c r="D54">
        <v>0.83333333333299997</v>
      </c>
    </row>
    <row r="55" spans="1:4" x14ac:dyDescent="0.15">
      <c r="A55" t="s">
        <v>79</v>
      </c>
      <c r="B55">
        <v>1</v>
      </c>
      <c r="C55">
        <v>1</v>
      </c>
      <c r="D55">
        <v>1</v>
      </c>
    </row>
    <row r="56" spans="1:4" x14ac:dyDescent="0.15">
      <c r="A56" t="s">
        <v>106</v>
      </c>
      <c r="B56">
        <v>1</v>
      </c>
      <c r="C56">
        <v>1</v>
      </c>
      <c r="D56">
        <v>1</v>
      </c>
    </row>
    <row r="57" spans="1:4" x14ac:dyDescent="0.15">
      <c r="A57" t="s">
        <v>3</v>
      </c>
      <c r="B57">
        <v>1</v>
      </c>
      <c r="C57">
        <v>1</v>
      </c>
      <c r="D57">
        <v>1</v>
      </c>
    </row>
    <row r="58" spans="1:4" x14ac:dyDescent="0.15">
      <c r="A58" t="s">
        <v>148</v>
      </c>
      <c r="B58">
        <v>1</v>
      </c>
      <c r="C58">
        <v>1</v>
      </c>
      <c r="D58">
        <v>1</v>
      </c>
    </row>
    <row r="59" spans="1:4" x14ac:dyDescent="0.15">
      <c r="A59" t="s">
        <v>37</v>
      </c>
      <c r="B59">
        <v>0.80188679245299999</v>
      </c>
      <c r="C59">
        <v>0.88082901554399995</v>
      </c>
      <c r="D59">
        <v>0.83950617283999995</v>
      </c>
    </row>
    <row r="60" spans="1:4" x14ac:dyDescent="0.15">
      <c r="A60" t="s">
        <v>143</v>
      </c>
      <c r="B60">
        <v>0</v>
      </c>
      <c r="C60">
        <v>0</v>
      </c>
      <c r="D60">
        <v>0</v>
      </c>
    </row>
    <row r="61" spans="1:4" x14ac:dyDescent="0.15">
      <c r="A61" t="s">
        <v>58</v>
      </c>
      <c r="B61">
        <v>0.83333333333299997</v>
      </c>
      <c r="C61">
        <v>0.384615384615</v>
      </c>
      <c r="D61">
        <v>0.52631578947400004</v>
      </c>
    </row>
    <row r="62" spans="1:4" x14ac:dyDescent="0.15">
      <c r="A62" t="s">
        <v>71</v>
      </c>
      <c r="B62">
        <v>0.75</v>
      </c>
      <c r="C62">
        <v>0.428571428571</v>
      </c>
      <c r="D62">
        <v>0.54545454545500005</v>
      </c>
    </row>
    <row r="63" spans="1:4" x14ac:dyDescent="0.15">
      <c r="A63" t="s">
        <v>19</v>
      </c>
      <c r="B63">
        <v>0.25</v>
      </c>
      <c r="C63">
        <v>1</v>
      </c>
      <c r="D63">
        <v>0.4</v>
      </c>
    </row>
    <row r="64" spans="1:4" x14ac:dyDescent="0.15">
      <c r="A64" t="s">
        <v>119</v>
      </c>
      <c r="B64">
        <v>1</v>
      </c>
      <c r="C64">
        <v>1</v>
      </c>
      <c r="D64">
        <v>1</v>
      </c>
    </row>
    <row r="65" spans="1:4" x14ac:dyDescent="0.15">
      <c r="A65" t="s">
        <v>31</v>
      </c>
      <c r="B65">
        <v>0.95833333333299997</v>
      </c>
      <c r="C65">
        <v>0.884615384615</v>
      </c>
      <c r="D65">
        <v>0.92</v>
      </c>
    </row>
    <row r="66" spans="1:4" x14ac:dyDescent="0.15">
      <c r="A66" t="s">
        <v>90</v>
      </c>
      <c r="B66">
        <v>1</v>
      </c>
      <c r="C66">
        <v>1</v>
      </c>
      <c r="D66">
        <v>1</v>
      </c>
    </row>
    <row r="67" spans="1:4" x14ac:dyDescent="0.15">
      <c r="A67" t="s">
        <v>48</v>
      </c>
      <c r="B67">
        <v>1</v>
      </c>
      <c r="C67">
        <v>1</v>
      </c>
      <c r="D67">
        <v>1</v>
      </c>
    </row>
    <row r="68" spans="1:4" x14ac:dyDescent="0.15">
      <c r="A68" t="s">
        <v>103</v>
      </c>
      <c r="B68">
        <v>1</v>
      </c>
      <c r="C68">
        <v>1</v>
      </c>
      <c r="D68">
        <v>1</v>
      </c>
    </row>
    <row r="69" spans="1:4" x14ac:dyDescent="0.15">
      <c r="A69" t="s">
        <v>88</v>
      </c>
      <c r="B69">
        <v>0.88888888888899997</v>
      </c>
      <c r="C69">
        <v>0.615384615385</v>
      </c>
      <c r="D69">
        <v>0.72727272727299996</v>
      </c>
    </row>
    <row r="70" spans="1:4" x14ac:dyDescent="0.15">
      <c r="A70" t="s">
        <v>29</v>
      </c>
      <c r="B70">
        <v>1</v>
      </c>
      <c r="C70">
        <v>0.7</v>
      </c>
      <c r="D70">
        <v>0.82352941176500005</v>
      </c>
    </row>
    <row r="71" spans="1:4" x14ac:dyDescent="0.15">
      <c r="A71" t="s">
        <v>78</v>
      </c>
      <c r="B71">
        <v>1</v>
      </c>
      <c r="C71">
        <v>1</v>
      </c>
      <c r="D71">
        <v>1</v>
      </c>
    </row>
    <row r="72" spans="1:4" x14ac:dyDescent="0.15">
      <c r="A72" t="s">
        <v>121</v>
      </c>
      <c r="B72">
        <v>1</v>
      </c>
      <c r="C72">
        <v>1</v>
      </c>
      <c r="D72">
        <v>1</v>
      </c>
    </row>
    <row r="73" spans="1:4" x14ac:dyDescent="0.15">
      <c r="A73" t="s">
        <v>158</v>
      </c>
      <c r="B73">
        <v>1</v>
      </c>
      <c r="C73">
        <v>1</v>
      </c>
      <c r="D73">
        <v>1</v>
      </c>
    </row>
    <row r="74" spans="1:4" x14ac:dyDescent="0.15">
      <c r="A74" t="s">
        <v>131</v>
      </c>
      <c r="B74">
        <v>0.95833333333299997</v>
      </c>
      <c r="C74">
        <v>0.58974358974399999</v>
      </c>
      <c r="D74">
        <v>0.73015873015900001</v>
      </c>
    </row>
    <row r="75" spans="1:4" x14ac:dyDescent="0.15">
      <c r="A75" t="s">
        <v>5</v>
      </c>
      <c r="B75">
        <v>1</v>
      </c>
      <c r="C75">
        <v>0.85714285714299998</v>
      </c>
      <c r="D75">
        <v>0.92307692307699996</v>
      </c>
    </row>
    <row r="76" spans="1:4" x14ac:dyDescent="0.15">
      <c r="A76" t="s">
        <v>125</v>
      </c>
      <c r="B76">
        <v>0.5</v>
      </c>
      <c r="C76">
        <v>1</v>
      </c>
      <c r="D76">
        <v>0.66666666666700003</v>
      </c>
    </row>
    <row r="77" spans="1:4" x14ac:dyDescent="0.15">
      <c r="A77" t="s">
        <v>9</v>
      </c>
      <c r="B77">
        <v>0.875</v>
      </c>
      <c r="C77">
        <v>1</v>
      </c>
      <c r="D77">
        <v>0.93333333333299995</v>
      </c>
    </row>
    <row r="78" spans="1:4" x14ac:dyDescent="0.15">
      <c r="A78" t="s">
        <v>64</v>
      </c>
      <c r="B78">
        <v>1</v>
      </c>
      <c r="C78">
        <v>0.5</v>
      </c>
      <c r="D78">
        <v>0.66666666666700003</v>
      </c>
    </row>
    <row r="79" spans="1:4" x14ac:dyDescent="0.15">
      <c r="A79" t="s">
        <v>160</v>
      </c>
      <c r="B79">
        <v>1</v>
      </c>
      <c r="C79">
        <v>0.88888888888899997</v>
      </c>
      <c r="D79">
        <v>0.94117647058800002</v>
      </c>
    </row>
    <row r="80" spans="1:4" x14ac:dyDescent="0.15">
      <c r="A80" t="s">
        <v>100</v>
      </c>
      <c r="B80">
        <v>1</v>
      </c>
      <c r="C80">
        <v>1</v>
      </c>
      <c r="D80">
        <v>1</v>
      </c>
    </row>
    <row r="81" spans="1:10" x14ac:dyDescent="0.15">
      <c r="A81" t="s">
        <v>74</v>
      </c>
      <c r="B81">
        <v>1</v>
      </c>
      <c r="C81">
        <v>1</v>
      </c>
      <c r="D81">
        <v>1</v>
      </c>
    </row>
    <row r="82" spans="1:10" x14ac:dyDescent="0.15">
      <c r="A82" t="s">
        <v>122</v>
      </c>
      <c r="B82">
        <v>0.75</v>
      </c>
      <c r="C82">
        <v>1</v>
      </c>
      <c r="D82">
        <v>0.85714285714299998</v>
      </c>
    </row>
    <row r="83" spans="1:10" x14ac:dyDescent="0.15">
      <c r="A83" t="s">
        <v>52</v>
      </c>
      <c r="B83">
        <v>0.9</v>
      </c>
      <c r="C83">
        <v>0.26470588235300002</v>
      </c>
      <c r="D83">
        <v>0.40909090909099999</v>
      </c>
    </row>
    <row r="84" spans="1:10" x14ac:dyDescent="0.15">
      <c r="A84" t="s">
        <v>2</v>
      </c>
      <c r="B84">
        <v>1</v>
      </c>
      <c r="C84">
        <v>1</v>
      </c>
      <c r="D84">
        <v>1</v>
      </c>
    </row>
    <row r="85" spans="1:10" x14ac:dyDescent="0.15">
      <c r="A85" t="s">
        <v>105</v>
      </c>
      <c r="B85">
        <v>0.8</v>
      </c>
      <c r="C85">
        <v>0.53333333333300004</v>
      </c>
      <c r="D85">
        <v>0.64</v>
      </c>
    </row>
    <row r="86" spans="1:10" x14ac:dyDescent="0.15">
      <c r="A86" t="s">
        <v>0</v>
      </c>
      <c r="B86">
        <v>0.75</v>
      </c>
      <c r="C86">
        <v>1</v>
      </c>
      <c r="D86">
        <v>0.85714285714299998</v>
      </c>
    </row>
    <row r="87" spans="1:10" x14ac:dyDescent="0.15">
      <c r="A87" t="s">
        <v>127</v>
      </c>
      <c r="B87">
        <v>1</v>
      </c>
      <c r="C87">
        <v>1</v>
      </c>
      <c r="D87">
        <v>1</v>
      </c>
    </row>
    <row r="88" spans="1:10" x14ac:dyDescent="0.15">
      <c r="A88" t="s">
        <v>136</v>
      </c>
      <c r="B88">
        <v>1</v>
      </c>
      <c r="C88">
        <v>1</v>
      </c>
      <c r="D88">
        <v>1</v>
      </c>
    </row>
    <row r="91" spans="1:10" x14ac:dyDescent="0.15">
      <c r="B91">
        <f>AVERAGE(B2:B90)</f>
        <v>0.88886202229574718</v>
      </c>
      <c r="C91">
        <f>AVERAGE(C2:C90)</f>
        <v>0.8602728113964484</v>
      </c>
      <c r="D91">
        <f>2*B91*C91/(B91+C91)</f>
        <v>0.87433377477228491</v>
      </c>
      <c r="E91" t="e">
        <f t="shared" ref="E91:F91" si="0">AVERAGE(E2:E90)</f>
        <v>#DIV/0!</v>
      </c>
      <c r="F91" t="e">
        <f t="shared" si="0"/>
        <v>#DIV/0!</v>
      </c>
      <c r="G91" t="e">
        <f t="shared" ref="G91" si="1">2*E91*F91/(E91+F91)</f>
        <v>#DIV/0!</v>
      </c>
      <c r="H91" t="e">
        <f t="shared" ref="H91:I91" si="2">AVERAGE(H2:H90)</f>
        <v>#DIV/0!</v>
      </c>
      <c r="I91" t="e">
        <f t="shared" si="2"/>
        <v>#DIV/0!</v>
      </c>
      <c r="J91" t="e">
        <f t="shared" ref="J91" si="3">2*H91*I91/(H91+I91)</f>
        <v>#DIV/0!</v>
      </c>
    </row>
  </sheetData>
  <sortState ref="A2:D91">
    <sortCondition ref="A1"/>
  </sortState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7"/>
  <sheetViews>
    <sheetView topLeftCell="A58" workbookViewId="0">
      <selection activeCell="B1" sqref="B1:D87"/>
    </sheetView>
  </sheetViews>
  <sheetFormatPr defaultRowHeight="13.5" x14ac:dyDescent="0.15"/>
  <cols>
    <col min="1" max="1" width="32" customWidth="1"/>
    <col min="4" max="4" width="42.375" customWidth="1"/>
  </cols>
  <sheetData>
    <row r="1" spans="1:4" x14ac:dyDescent="0.15">
      <c r="A1" t="s">
        <v>130</v>
      </c>
      <c r="B1">
        <v>0.85294117647099998</v>
      </c>
      <c r="C1">
        <v>0.74358974358999996</v>
      </c>
      <c r="D1">
        <v>0.79452054794500004</v>
      </c>
    </row>
    <row r="2" spans="1:4" x14ac:dyDescent="0.15">
      <c r="A2" t="s">
        <v>33</v>
      </c>
      <c r="B2">
        <v>0.9</v>
      </c>
      <c r="C2">
        <v>0.81818181818199998</v>
      </c>
      <c r="D2">
        <v>0.85714285714299998</v>
      </c>
    </row>
    <row r="3" spans="1:4" x14ac:dyDescent="0.15">
      <c r="A3" t="s">
        <v>141</v>
      </c>
      <c r="B3">
        <v>0.75</v>
      </c>
      <c r="C3">
        <v>1</v>
      </c>
      <c r="D3">
        <v>0.85714285714299998</v>
      </c>
    </row>
    <row r="4" spans="1:4" x14ac:dyDescent="0.15">
      <c r="A4" t="s">
        <v>134</v>
      </c>
      <c r="B4">
        <v>0.625</v>
      </c>
      <c r="C4">
        <v>1</v>
      </c>
      <c r="D4">
        <v>0.76923076923099998</v>
      </c>
    </row>
    <row r="5" spans="1:4" x14ac:dyDescent="0.15">
      <c r="A5" t="s">
        <v>10</v>
      </c>
      <c r="B5">
        <v>1</v>
      </c>
      <c r="C5">
        <v>1</v>
      </c>
      <c r="D5">
        <v>1</v>
      </c>
    </row>
    <row r="6" spans="1:4" x14ac:dyDescent="0.15">
      <c r="A6" t="s">
        <v>126</v>
      </c>
      <c r="B6">
        <v>0.70588235294099999</v>
      </c>
      <c r="C6">
        <v>0.92307692307699996</v>
      </c>
      <c r="D6">
        <v>0.8</v>
      </c>
    </row>
    <row r="7" spans="1:4" x14ac:dyDescent="0.15">
      <c r="A7" t="s">
        <v>157</v>
      </c>
      <c r="B7">
        <v>1</v>
      </c>
      <c r="C7">
        <v>1</v>
      </c>
      <c r="D7">
        <v>1</v>
      </c>
    </row>
    <row r="8" spans="1:4" x14ac:dyDescent="0.15">
      <c r="A8" t="s">
        <v>97</v>
      </c>
      <c r="B8">
        <v>1</v>
      </c>
      <c r="C8">
        <v>1</v>
      </c>
      <c r="D8">
        <v>1</v>
      </c>
    </row>
    <row r="9" spans="1:4" x14ac:dyDescent="0.15">
      <c r="A9" t="s">
        <v>104</v>
      </c>
      <c r="B9">
        <v>1</v>
      </c>
      <c r="C9">
        <v>1</v>
      </c>
      <c r="D9">
        <v>1</v>
      </c>
    </row>
    <row r="10" spans="1:4" x14ac:dyDescent="0.15">
      <c r="A10" t="s">
        <v>102</v>
      </c>
      <c r="B10">
        <v>0.71428571428599996</v>
      </c>
      <c r="C10">
        <v>0.58823529411800002</v>
      </c>
      <c r="D10">
        <v>0.64516129032299996</v>
      </c>
    </row>
    <row r="11" spans="1:4" x14ac:dyDescent="0.15">
      <c r="A11" t="s">
        <v>145</v>
      </c>
      <c r="B11">
        <v>1</v>
      </c>
      <c r="C11">
        <v>1</v>
      </c>
      <c r="D11">
        <v>1</v>
      </c>
    </row>
    <row r="12" spans="1:4" x14ac:dyDescent="0.15">
      <c r="A12" t="s">
        <v>61</v>
      </c>
      <c r="B12">
        <v>0.85714285714299998</v>
      </c>
      <c r="C12">
        <v>1</v>
      </c>
      <c r="D12">
        <v>0.92307692307699996</v>
      </c>
    </row>
    <row r="13" spans="1:4" x14ac:dyDescent="0.15">
      <c r="A13" t="s">
        <v>27</v>
      </c>
      <c r="B13">
        <v>1</v>
      </c>
      <c r="C13">
        <v>0.75</v>
      </c>
      <c r="D13">
        <v>0.85714285714299998</v>
      </c>
    </row>
    <row r="14" spans="1:4" x14ac:dyDescent="0.15">
      <c r="A14" t="s">
        <v>91</v>
      </c>
      <c r="B14">
        <v>1</v>
      </c>
      <c r="C14">
        <v>0.384615384615</v>
      </c>
      <c r="D14">
        <v>0.555555555556</v>
      </c>
    </row>
    <row r="15" spans="1:4" x14ac:dyDescent="0.15">
      <c r="A15" t="s">
        <v>132</v>
      </c>
      <c r="B15">
        <v>0.84615384615400002</v>
      </c>
      <c r="C15">
        <v>1</v>
      </c>
      <c r="D15">
        <v>0.91666666666700003</v>
      </c>
    </row>
    <row r="16" spans="1:4" x14ac:dyDescent="0.15">
      <c r="A16" t="s">
        <v>182</v>
      </c>
      <c r="B16">
        <v>0.94594594594600001</v>
      </c>
      <c r="C16">
        <v>0.66037735849099999</v>
      </c>
      <c r="D16">
        <v>0.77777777777799995</v>
      </c>
    </row>
    <row r="17" spans="1:4" x14ac:dyDescent="0.15">
      <c r="A17" t="s">
        <v>179</v>
      </c>
      <c r="B17">
        <v>0.95</v>
      </c>
      <c r="C17">
        <v>0.76</v>
      </c>
      <c r="D17">
        <v>0.84444444444400002</v>
      </c>
    </row>
    <row r="18" spans="1:4" x14ac:dyDescent="0.15">
      <c r="A18" t="s">
        <v>161</v>
      </c>
      <c r="B18">
        <v>0.33333333333300003</v>
      </c>
      <c r="C18">
        <v>0.5</v>
      </c>
      <c r="D18">
        <v>0.4</v>
      </c>
    </row>
    <row r="19" spans="1:4" x14ac:dyDescent="0.15">
      <c r="A19" t="s">
        <v>162</v>
      </c>
      <c r="B19">
        <v>1</v>
      </c>
      <c r="C19">
        <v>0.4</v>
      </c>
      <c r="D19">
        <v>0.57142857142900005</v>
      </c>
    </row>
    <row r="20" spans="1:4" x14ac:dyDescent="0.15">
      <c r="A20" t="s">
        <v>163</v>
      </c>
      <c r="B20">
        <v>1</v>
      </c>
      <c r="C20">
        <v>1</v>
      </c>
      <c r="D20">
        <v>1</v>
      </c>
    </row>
    <row r="21" spans="1:4" x14ac:dyDescent="0.15">
      <c r="A21" t="s">
        <v>181</v>
      </c>
      <c r="B21">
        <v>0.6</v>
      </c>
      <c r="C21">
        <v>1</v>
      </c>
      <c r="D21">
        <v>0.75</v>
      </c>
    </row>
    <row r="22" spans="1:4" x14ac:dyDescent="0.15">
      <c r="A22" t="s">
        <v>167</v>
      </c>
      <c r="B22">
        <v>0.75</v>
      </c>
      <c r="C22">
        <v>1</v>
      </c>
      <c r="D22">
        <v>0.85714285714299998</v>
      </c>
    </row>
    <row r="23" spans="1:4" x14ac:dyDescent="0.15">
      <c r="A23" t="s">
        <v>173</v>
      </c>
      <c r="B23">
        <v>1</v>
      </c>
      <c r="C23">
        <v>1</v>
      </c>
      <c r="D23">
        <v>1</v>
      </c>
    </row>
    <row r="24" spans="1:4" x14ac:dyDescent="0.15">
      <c r="A24" t="s">
        <v>180</v>
      </c>
      <c r="B24">
        <v>1</v>
      </c>
      <c r="C24">
        <v>0.6</v>
      </c>
      <c r="D24">
        <v>0.75</v>
      </c>
    </row>
    <row r="25" spans="1:4" x14ac:dyDescent="0.15">
      <c r="A25" t="s">
        <v>177</v>
      </c>
      <c r="B25">
        <v>0.66666666666700003</v>
      </c>
      <c r="C25">
        <v>1</v>
      </c>
      <c r="D25">
        <v>0.8</v>
      </c>
    </row>
    <row r="26" spans="1:4" x14ac:dyDescent="0.15">
      <c r="A26" t="s">
        <v>41</v>
      </c>
      <c r="B26">
        <v>1</v>
      </c>
      <c r="C26">
        <v>0.615384615385</v>
      </c>
      <c r="D26">
        <v>0.76190476190500001</v>
      </c>
    </row>
    <row r="27" spans="1:4" x14ac:dyDescent="0.15">
      <c r="A27" t="s">
        <v>14</v>
      </c>
      <c r="B27">
        <v>0.25</v>
      </c>
      <c r="C27">
        <v>1</v>
      </c>
      <c r="D27">
        <v>0.4</v>
      </c>
    </row>
    <row r="28" spans="1:4" x14ac:dyDescent="0.15">
      <c r="A28" t="s">
        <v>20</v>
      </c>
      <c r="B28">
        <v>0.5</v>
      </c>
      <c r="C28">
        <v>1</v>
      </c>
      <c r="D28">
        <v>0.66666666666700003</v>
      </c>
    </row>
    <row r="29" spans="1:4" x14ac:dyDescent="0.15">
      <c r="A29" t="s">
        <v>72</v>
      </c>
      <c r="B29">
        <v>1</v>
      </c>
      <c r="C29">
        <v>1</v>
      </c>
      <c r="D29">
        <v>1</v>
      </c>
    </row>
    <row r="30" spans="1:4" x14ac:dyDescent="0.15">
      <c r="A30" t="s">
        <v>93</v>
      </c>
      <c r="B30">
        <v>0.33333333333300003</v>
      </c>
      <c r="C30">
        <v>1</v>
      </c>
      <c r="D30">
        <v>0.5</v>
      </c>
    </row>
    <row r="31" spans="1:4" x14ac:dyDescent="0.15">
      <c r="A31" t="s">
        <v>154</v>
      </c>
      <c r="B31">
        <v>1</v>
      </c>
      <c r="C31">
        <v>1</v>
      </c>
      <c r="D31">
        <v>1</v>
      </c>
    </row>
    <row r="32" spans="1:4" x14ac:dyDescent="0.15">
      <c r="A32" t="s">
        <v>151</v>
      </c>
      <c r="B32">
        <v>0.92857142857099995</v>
      </c>
      <c r="C32">
        <v>0.48148148148100001</v>
      </c>
      <c r="D32">
        <v>0.63414634146299997</v>
      </c>
    </row>
    <row r="33" spans="1:4" x14ac:dyDescent="0.15">
      <c r="A33" t="s">
        <v>8</v>
      </c>
      <c r="B33">
        <v>0.83333333333299997</v>
      </c>
      <c r="C33">
        <v>0.95238095238099996</v>
      </c>
      <c r="D33">
        <v>0.88888888888899997</v>
      </c>
    </row>
    <row r="34" spans="1:4" x14ac:dyDescent="0.15">
      <c r="A34" t="s">
        <v>25</v>
      </c>
      <c r="B34">
        <v>0.625</v>
      </c>
      <c r="C34">
        <v>1</v>
      </c>
      <c r="D34">
        <v>0.76923076923099998</v>
      </c>
    </row>
    <row r="35" spans="1:4" x14ac:dyDescent="0.15">
      <c r="A35" t="s">
        <v>129</v>
      </c>
      <c r="B35">
        <v>0.85714285714299998</v>
      </c>
      <c r="C35">
        <v>0.54545454545500005</v>
      </c>
      <c r="D35">
        <v>0.66666666666700003</v>
      </c>
    </row>
    <row r="36" spans="1:4" x14ac:dyDescent="0.15">
      <c r="A36" t="s">
        <v>112</v>
      </c>
      <c r="B36">
        <v>0.77777777777799995</v>
      </c>
      <c r="C36">
        <v>0.68627450980399995</v>
      </c>
      <c r="D36">
        <v>0.72916666666700003</v>
      </c>
    </row>
    <row r="37" spans="1:4" x14ac:dyDescent="0.15">
      <c r="A37" t="s">
        <v>147</v>
      </c>
      <c r="B37">
        <v>1</v>
      </c>
      <c r="C37">
        <v>0.5</v>
      </c>
      <c r="D37">
        <v>0.66666666666700003</v>
      </c>
    </row>
    <row r="38" spans="1:4" x14ac:dyDescent="0.15">
      <c r="A38" t="s">
        <v>12</v>
      </c>
      <c r="B38">
        <v>1</v>
      </c>
      <c r="C38">
        <v>1</v>
      </c>
      <c r="D38">
        <v>1</v>
      </c>
    </row>
    <row r="39" spans="1:4" x14ac:dyDescent="0.15">
      <c r="A39" t="s">
        <v>124</v>
      </c>
      <c r="B39">
        <v>0.875</v>
      </c>
      <c r="C39">
        <v>1</v>
      </c>
      <c r="D39">
        <v>0.93333333333299995</v>
      </c>
    </row>
    <row r="40" spans="1:4" x14ac:dyDescent="0.15">
      <c r="A40" t="s">
        <v>80</v>
      </c>
      <c r="B40">
        <v>0.90909090909099999</v>
      </c>
      <c r="C40">
        <v>1</v>
      </c>
      <c r="D40">
        <v>0.95238095238099996</v>
      </c>
    </row>
    <row r="41" spans="1:4" x14ac:dyDescent="0.15">
      <c r="A41" t="s">
        <v>22</v>
      </c>
      <c r="B41">
        <v>1</v>
      </c>
      <c r="C41">
        <v>1</v>
      </c>
      <c r="D41">
        <v>1</v>
      </c>
    </row>
    <row r="42" spans="1:4" x14ac:dyDescent="0.15">
      <c r="A42" t="s">
        <v>156</v>
      </c>
      <c r="B42">
        <v>1</v>
      </c>
      <c r="C42">
        <v>0.80952380952400005</v>
      </c>
      <c r="D42">
        <v>0.89473684210500004</v>
      </c>
    </row>
    <row r="43" spans="1:4" x14ac:dyDescent="0.15">
      <c r="A43" t="s">
        <v>59</v>
      </c>
      <c r="B43">
        <v>0.5</v>
      </c>
      <c r="C43">
        <v>0.75</v>
      </c>
      <c r="D43">
        <v>0.6</v>
      </c>
    </row>
    <row r="44" spans="1:4" x14ac:dyDescent="0.15">
      <c r="A44" t="s">
        <v>46</v>
      </c>
      <c r="B44">
        <v>0.775510204082</v>
      </c>
      <c r="C44">
        <v>0.60317460317500005</v>
      </c>
      <c r="D44">
        <v>0.67857142857099995</v>
      </c>
    </row>
    <row r="45" spans="1:4" x14ac:dyDescent="0.15">
      <c r="A45" t="s">
        <v>50</v>
      </c>
      <c r="B45">
        <v>1</v>
      </c>
      <c r="C45">
        <v>0.5</v>
      </c>
      <c r="D45">
        <v>0.66666666666700003</v>
      </c>
    </row>
    <row r="46" spans="1:4" x14ac:dyDescent="0.15">
      <c r="A46" t="s">
        <v>117</v>
      </c>
      <c r="B46">
        <v>1</v>
      </c>
      <c r="C46">
        <v>1</v>
      </c>
      <c r="D46">
        <v>1</v>
      </c>
    </row>
    <row r="47" spans="1:4" x14ac:dyDescent="0.15">
      <c r="A47" t="s">
        <v>85</v>
      </c>
      <c r="B47">
        <v>0.33333333333300003</v>
      </c>
      <c r="C47">
        <v>1</v>
      </c>
      <c r="D47">
        <v>0.5</v>
      </c>
    </row>
    <row r="48" spans="1:4" x14ac:dyDescent="0.15">
      <c r="A48" t="s">
        <v>67</v>
      </c>
      <c r="B48">
        <v>0.8</v>
      </c>
      <c r="C48">
        <v>0.8</v>
      </c>
      <c r="D48">
        <v>0.8</v>
      </c>
    </row>
    <row r="49" spans="1:4" x14ac:dyDescent="0.15">
      <c r="A49" t="s">
        <v>138</v>
      </c>
      <c r="B49">
        <v>0.4</v>
      </c>
      <c r="C49">
        <v>1</v>
      </c>
      <c r="D49">
        <v>0.57142857142900005</v>
      </c>
    </row>
    <row r="50" spans="1:4" x14ac:dyDescent="0.15">
      <c r="A50" t="s">
        <v>65</v>
      </c>
      <c r="B50">
        <v>0.78</v>
      </c>
      <c r="C50">
        <v>1</v>
      </c>
      <c r="D50">
        <v>0.87640449438199997</v>
      </c>
    </row>
    <row r="51" spans="1:4" x14ac:dyDescent="0.15">
      <c r="A51" t="s">
        <v>94</v>
      </c>
      <c r="B51">
        <v>1</v>
      </c>
      <c r="C51">
        <v>0.77777777777799995</v>
      </c>
      <c r="D51">
        <v>0.875</v>
      </c>
    </row>
    <row r="52" spans="1:4" x14ac:dyDescent="0.15">
      <c r="A52" t="s">
        <v>23</v>
      </c>
      <c r="B52">
        <v>0.5</v>
      </c>
      <c r="C52">
        <v>0.5</v>
      </c>
      <c r="D52">
        <v>0.5</v>
      </c>
    </row>
    <row r="53" spans="1:4" x14ac:dyDescent="0.15">
      <c r="A53" t="s">
        <v>35</v>
      </c>
      <c r="B53">
        <v>0.45454545454500001</v>
      </c>
      <c r="C53">
        <v>1</v>
      </c>
      <c r="D53">
        <v>0.625</v>
      </c>
    </row>
    <row r="54" spans="1:4" x14ac:dyDescent="0.15">
      <c r="A54" t="s">
        <v>79</v>
      </c>
      <c r="B54">
        <v>1</v>
      </c>
      <c r="C54">
        <v>1</v>
      </c>
      <c r="D54">
        <v>1</v>
      </c>
    </row>
    <row r="55" spans="1:4" x14ac:dyDescent="0.15">
      <c r="A55" t="s">
        <v>106</v>
      </c>
      <c r="B55">
        <v>1</v>
      </c>
      <c r="C55">
        <v>1</v>
      </c>
      <c r="D55">
        <v>1</v>
      </c>
    </row>
    <row r="56" spans="1:4" x14ac:dyDescent="0.15">
      <c r="A56" t="s">
        <v>3</v>
      </c>
      <c r="B56">
        <v>1</v>
      </c>
      <c r="C56">
        <v>0.8</v>
      </c>
      <c r="D56">
        <v>0.88888888888899997</v>
      </c>
    </row>
    <row r="57" spans="1:4" x14ac:dyDescent="0.15">
      <c r="A57" t="s">
        <v>148</v>
      </c>
      <c r="B57">
        <v>1</v>
      </c>
      <c r="C57">
        <v>1</v>
      </c>
      <c r="D57">
        <v>1</v>
      </c>
    </row>
    <row r="58" spans="1:4" x14ac:dyDescent="0.15">
      <c r="A58" t="s">
        <v>37</v>
      </c>
      <c r="B58">
        <v>0.78835978835999998</v>
      </c>
      <c r="C58">
        <v>0.77202072538900002</v>
      </c>
      <c r="D58">
        <v>0.78010471204200005</v>
      </c>
    </row>
    <row r="59" spans="1:4" x14ac:dyDescent="0.15">
      <c r="A59" t="s">
        <v>143</v>
      </c>
      <c r="B59">
        <v>0</v>
      </c>
      <c r="C59">
        <v>0</v>
      </c>
      <c r="D59">
        <v>0</v>
      </c>
    </row>
    <row r="60" spans="1:4" x14ac:dyDescent="0.15">
      <c r="A60" t="s">
        <v>58</v>
      </c>
      <c r="B60">
        <v>0.8</v>
      </c>
      <c r="C60">
        <v>0.30769230769200001</v>
      </c>
      <c r="D60">
        <v>0.444444444444</v>
      </c>
    </row>
    <row r="61" spans="1:4" x14ac:dyDescent="0.15">
      <c r="A61" t="s">
        <v>71</v>
      </c>
      <c r="B61">
        <v>0.57142857142900005</v>
      </c>
      <c r="C61">
        <v>0.57142857142900005</v>
      </c>
      <c r="D61">
        <v>0.57142857142900005</v>
      </c>
    </row>
    <row r="62" spans="1:4" x14ac:dyDescent="0.15">
      <c r="A62" t="s">
        <v>19</v>
      </c>
      <c r="B62">
        <v>0.25</v>
      </c>
      <c r="C62">
        <v>1</v>
      </c>
      <c r="D62">
        <v>0.4</v>
      </c>
    </row>
    <row r="63" spans="1:4" x14ac:dyDescent="0.15">
      <c r="A63" t="s">
        <v>119</v>
      </c>
      <c r="B63">
        <v>0.33333333333300003</v>
      </c>
      <c r="C63">
        <v>1</v>
      </c>
      <c r="D63">
        <v>0.5</v>
      </c>
    </row>
    <row r="64" spans="1:4" x14ac:dyDescent="0.15">
      <c r="A64" t="s">
        <v>31</v>
      </c>
      <c r="B64">
        <v>0.95454545454499995</v>
      </c>
      <c r="C64">
        <v>0.80769230769199996</v>
      </c>
      <c r="D64">
        <v>0.875</v>
      </c>
    </row>
    <row r="65" spans="1:4" x14ac:dyDescent="0.15">
      <c r="A65" t="s">
        <v>90</v>
      </c>
      <c r="B65">
        <v>1</v>
      </c>
      <c r="C65">
        <v>1</v>
      </c>
      <c r="D65">
        <v>1</v>
      </c>
    </row>
    <row r="66" spans="1:4" x14ac:dyDescent="0.15">
      <c r="A66" t="s">
        <v>48</v>
      </c>
      <c r="B66">
        <v>1</v>
      </c>
      <c r="C66">
        <v>1</v>
      </c>
      <c r="D66">
        <v>1</v>
      </c>
    </row>
    <row r="67" spans="1:4" x14ac:dyDescent="0.15">
      <c r="A67" t="s">
        <v>103</v>
      </c>
      <c r="B67">
        <v>1</v>
      </c>
      <c r="C67">
        <v>1</v>
      </c>
      <c r="D67">
        <v>1</v>
      </c>
    </row>
    <row r="68" spans="1:4" x14ac:dyDescent="0.15">
      <c r="A68" t="s">
        <v>88</v>
      </c>
      <c r="B68">
        <v>0.73529411764700003</v>
      </c>
      <c r="C68">
        <v>0.64102564102600001</v>
      </c>
      <c r="D68">
        <v>0.68493150684899995</v>
      </c>
    </row>
    <row r="69" spans="1:4" x14ac:dyDescent="0.15">
      <c r="A69" t="s">
        <v>29</v>
      </c>
      <c r="B69">
        <v>1</v>
      </c>
      <c r="C69">
        <v>0.6</v>
      </c>
      <c r="D69">
        <v>0.75</v>
      </c>
    </row>
    <row r="70" spans="1:4" x14ac:dyDescent="0.15">
      <c r="A70" t="s">
        <v>78</v>
      </c>
      <c r="B70">
        <v>0.57142857142900005</v>
      </c>
      <c r="C70">
        <v>1</v>
      </c>
      <c r="D70">
        <v>0.72727272727299996</v>
      </c>
    </row>
    <row r="71" spans="1:4" x14ac:dyDescent="0.15">
      <c r="A71" t="s">
        <v>121</v>
      </c>
      <c r="B71">
        <v>1</v>
      </c>
      <c r="C71">
        <v>0.75</v>
      </c>
      <c r="D71">
        <v>0.85714285714299998</v>
      </c>
    </row>
    <row r="72" spans="1:4" x14ac:dyDescent="0.15">
      <c r="A72" t="s">
        <v>158</v>
      </c>
      <c r="B72">
        <v>1</v>
      </c>
      <c r="C72">
        <v>1</v>
      </c>
      <c r="D72">
        <v>1</v>
      </c>
    </row>
    <row r="73" spans="1:4" x14ac:dyDescent="0.15">
      <c r="A73" t="s">
        <v>131</v>
      </c>
      <c r="B73">
        <v>0.90909090909099999</v>
      </c>
      <c r="C73">
        <v>0.51282051282100005</v>
      </c>
      <c r="D73">
        <v>0.65573770491799999</v>
      </c>
    </row>
    <row r="74" spans="1:4" x14ac:dyDescent="0.15">
      <c r="A74" t="s">
        <v>5</v>
      </c>
      <c r="B74">
        <v>0.63157894736800002</v>
      </c>
      <c r="C74">
        <v>0.85714285714299998</v>
      </c>
      <c r="D74">
        <v>0.72727272727299996</v>
      </c>
    </row>
    <row r="75" spans="1:4" x14ac:dyDescent="0.15">
      <c r="A75" t="s">
        <v>125</v>
      </c>
      <c r="B75">
        <v>0.33333333333300003</v>
      </c>
      <c r="C75">
        <v>1</v>
      </c>
      <c r="D75">
        <v>0.5</v>
      </c>
    </row>
    <row r="76" spans="1:4" x14ac:dyDescent="0.15">
      <c r="A76" t="s">
        <v>9</v>
      </c>
      <c r="B76">
        <v>0.85714285714299998</v>
      </c>
      <c r="C76">
        <v>0.85714285714299998</v>
      </c>
      <c r="D76">
        <v>0.85714285714299998</v>
      </c>
    </row>
    <row r="77" spans="1:4" x14ac:dyDescent="0.15">
      <c r="A77" t="s">
        <v>64</v>
      </c>
      <c r="B77">
        <v>1</v>
      </c>
      <c r="C77">
        <v>0.5</v>
      </c>
      <c r="D77">
        <v>0.66666666666700003</v>
      </c>
    </row>
    <row r="78" spans="1:4" x14ac:dyDescent="0.15">
      <c r="A78" t="s">
        <v>160</v>
      </c>
      <c r="B78">
        <v>1</v>
      </c>
      <c r="C78">
        <v>0.88888888888899997</v>
      </c>
      <c r="D78">
        <v>0.94117647058800002</v>
      </c>
    </row>
    <row r="79" spans="1:4" x14ac:dyDescent="0.15">
      <c r="A79" t="s">
        <v>100</v>
      </c>
      <c r="B79">
        <v>1</v>
      </c>
      <c r="C79">
        <v>1</v>
      </c>
      <c r="D79">
        <v>1</v>
      </c>
    </row>
    <row r="80" spans="1:4" x14ac:dyDescent="0.15">
      <c r="A80" t="s">
        <v>74</v>
      </c>
      <c r="B80">
        <v>1</v>
      </c>
      <c r="C80">
        <v>1</v>
      </c>
      <c r="D80">
        <v>1</v>
      </c>
    </row>
    <row r="81" spans="1:4" x14ac:dyDescent="0.15">
      <c r="A81" t="s">
        <v>122</v>
      </c>
      <c r="B81">
        <v>0.6</v>
      </c>
      <c r="C81">
        <v>1</v>
      </c>
      <c r="D81">
        <v>0.75</v>
      </c>
    </row>
    <row r="82" spans="1:4" x14ac:dyDescent="0.15">
      <c r="A82" t="s">
        <v>52</v>
      </c>
      <c r="B82">
        <v>1</v>
      </c>
      <c r="C82">
        <v>0.20588235294099999</v>
      </c>
      <c r="D82">
        <v>0.34146341463399998</v>
      </c>
    </row>
    <row r="83" spans="1:4" x14ac:dyDescent="0.15">
      <c r="A83" t="s">
        <v>2</v>
      </c>
      <c r="B83">
        <v>0.166666666667</v>
      </c>
      <c r="C83">
        <v>1</v>
      </c>
      <c r="D83">
        <v>0.28571428571399998</v>
      </c>
    </row>
    <row r="84" spans="1:4" x14ac:dyDescent="0.15">
      <c r="A84" t="s">
        <v>105</v>
      </c>
      <c r="B84">
        <v>0.9</v>
      </c>
      <c r="C84">
        <v>0.6</v>
      </c>
      <c r="D84">
        <v>0.72</v>
      </c>
    </row>
    <row r="85" spans="1:4" x14ac:dyDescent="0.15">
      <c r="A85" t="s">
        <v>0</v>
      </c>
      <c r="B85">
        <v>0.6</v>
      </c>
      <c r="C85">
        <v>1</v>
      </c>
      <c r="D85">
        <v>0.75</v>
      </c>
    </row>
    <row r="86" spans="1:4" x14ac:dyDescent="0.15">
      <c r="A86" t="s">
        <v>127</v>
      </c>
      <c r="B86">
        <v>1</v>
      </c>
      <c r="C86">
        <v>1</v>
      </c>
      <c r="D86">
        <v>1</v>
      </c>
    </row>
    <row r="87" spans="1:4" x14ac:dyDescent="0.15">
      <c r="A87" t="s">
        <v>136</v>
      </c>
      <c r="B87">
        <v>1</v>
      </c>
      <c r="C87">
        <v>1</v>
      </c>
      <c r="D87">
        <v>1</v>
      </c>
    </row>
  </sheetData>
  <sortState ref="A1:D89">
    <sortCondition ref="A57"/>
  </sortState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7"/>
  <sheetViews>
    <sheetView topLeftCell="A58" workbookViewId="0">
      <selection activeCell="B1" sqref="B1:D87"/>
    </sheetView>
  </sheetViews>
  <sheetFormatPr defaultRowHeight="13.5" x14ac:dyDescent="0.15"/>
  <cols>
    <col min="1" max="1" width="32.375" customWidth="1"/>
  </cols>
  <sheetData>
    <row r="1" spans="1:4" x14ac:dyDescent="0.15">
      <c r="A1" t="s">
        <v>130</v>
      </c>
      <c r="B1">
        <v>0.875</v>
      </c>
      <c r="C1">
        <v>0.35897435897399999</v>
      </c>
      <c r="D1">
        <v>0.50909090909099997</v>
      </c>
    </row>
    <row r="2" spans="1:4" x14ac:dyDescent="0.15">
      <c r="A2" t="s">
        <v>33</v>
      </c>
      <c r="B2">
        <v>0.94736842105300001</v>
      </c>
      <c r="C2">
        <v>0.81818181818199998</v>
      </c>
      <c r="D2">
        <v>0.87804878048799995</v>
      </c>
    </row>
    <row r="3" spans="1:4" x14ac:dyDescent="0.15">
      <c r="A3" t="s">
        <v>141</v>
      </c>
      <c r="B3">
        <v>1</v>
      </c>
      <c r="C3">
        <v>1</v>
      </c>
      <c r="D3">
        <v>1</v>
      </c>
    </row>
    <row r="4" spans="1:4" x14ac:dyDescent="0.15">
      <c r="A4" t="s">
        <v>134</v>
      </c>
      <c r="B4">
        <v>0.71428571428599996</v>
      </c>
      <c r="C4">
        <v>1</v>
      </c>
      <c r="D4">
        <v>0.83333333333299997</v>
      </c>
    </row>
    <row r="5" spans="1:4" x14ac:dyDescent="0.15">
      <c r="A5" t="s">
        <v>10</v>
      </c>
      <c r="B5">
        <v>1</v>
      </c>
      <c r="C5">
        <v>0.75</v>
      </c>
      <c r="D5">
        <v>0.85714285714299998</v>
      </c>
    </row>
    <row r="6" spans="1:4" x14ac:dyDescent="0.15">
      <c r="A6" t="s">
        <v>126</v>
      </c>
      <c r="B6">
        <v>0.78571428571400004</v>
      </c>
      <c r="C6">
        <v>0.84615384615400002</v>
      </c>
      <c r="D6">
        <v>0.81481481481499995</v>
      </c>
    </row>
    <row r="7" spans="1:4" x14ac:dyDescent="0.15">
      <c r="A7" t="s">
        <v>157</v>
      </c>
      <c r="B7">
        <v>1</v>
      </c>
      <c r="C7">
        <v>1</v>
      </c>
      <c r="D7">
        <v>1</v>
      </c>
    </row>
    <row r="8" spans="1:4" x14ac:dyDescent="0.15">
      <c r="A8" t="s">
        <v>97</v>
      </c>
      <c r="B8">
        <v>1</v>
      </c>
      <c r="C8">
        <v>1</v>
      </c>
      <c r="D8">
        <v>1</v>
      </c>
    </row>
    <row r="9" spans="1:4" x14ac:dyDescent="0.15">
      <c r="A9" t="s">
        <v>104</v>
      </c>
      <c r="B9">
        <v>1</v>
      </c>
      <c r="C9">
        <v>0.66666666666700003</v>
      </c>
      <c r="D9">
        <v>0.8</v>
      </c>
    </row>
    <row r="10" spans="1:4" x14ac:dyDescent="0.15">
      <c r="A10" t="s">
        <v>102</v>
      </c>
      <c r="B10">
        <v>0.88888888888899997</v>
      </c>
      <c r="C10">
        <v>0.31372549019599999</v>
      </c>
      <c r="D10">
        <v>0.46376811594200001</v>
      </c>
    </row>
    <row r="11" spans="1:4" x14ac:dyDescent="0.15">
      <c r="A11" t="s">
        <v>145</v>
      </c>
      <c r="B11">
        <v>1</v>
      </c>
      <c r="C11">
        <v>0.3</v>
      </c>
      <c r="D11">
        <v>0.46153846153799999</v>
      </c>
    </row>
    <row r="12" spans="1:4" x14ac:dyDescent="0.15">
      <c r="A12" t="s">
        <v>61</v>
      </c>
      <c r="B12">
        <v>0.85714285714299998</v>
      </c>
      <c r="C12">
        <v>1</v>
      </c>
      <c r="D12">
        <v>0.92307692307699996</v>
      </c>
    </row>
    <row r="13" spans="1:4" x14ac:dyDescent="0.15">
      <c r="A13" t="s">
        <v>27</v>
      </c>
      <c r="B13">
        <v>1</v>
      </c>
      <c r="C13">
        <v>0.75</v>
      </c>
      <c r="D13">
        <v>0.85714285714299998</v>
      </c>
    </row>
    <row r="14" spans="1:4" x14ac:dyDescent="0.15">
      <c r="A14" t="s">
        <v>91</v>
      </c>
      <c r="B14">
        <v>1</v>
      </c>
      <c r="C14">
        <v>7.6923076923100006E-2</v>
      </c>
      <c r="D14">
        <v>0.14285714285699999</v>
      </c>
    </row>
    <row r="15" spans="1:4" x14ac:dyDescent="0.15">
      <c r="A15" t="s">
        <v>132</v>
      </c>
      <c r="B15">
        <v>0.84615384615400002</v>
      </c>
      <c r="C15">
        <v>1</v>
      </c>
      <c r="D15">
        <v>0.91666666666700003</v>
      </c>
    </row>
    <row r="16" spans="1:4" x14ac:dyDescent="0.15">
      <c r="A16" t="s">
        <v>182</v>
      </c>
      <c r="B16">
        <v>1</v>
      </c>
      <c r="C16">
        <v>0.16981132075499999</v>
      </c>
      <c r="D16">
        <v>0.29032258064499999</v>
      </c>
    </row>
    <row r="17" spans="1:4" x14ac:dyDescent="0.15">
      <c r="A17" t="s">
        <v>179</v>
      </c>
      <c r="B17">
        <v>0.91304347826099996</v>
      </c>
      <c r="C17">
        <v>0.84</v>
      </c>
      <c r="D17">
        <v>0.875</v>
      </c>
    </row>
    <row r="18" spans="1:4" x14ac:dyDescent="0.15">
      <c r="A18" t="s">
        <v>161</v>
      </c>
      <c r="B18">
        <v>0.66666666666700003</v>
      </c>
      <c r="C18">
        <v>0.5</v>
      </c>
      <c r="D18">
        <v>0.57142857142900005</v>
      </c>
    </row>
    <row r="19" spans="1:4" x14ac:dyDescent="0.15">
      <c r="A19" t="s">
        <v>162</v>
      </c>
      <c r="B19">
        <v>0</v>
      </c>
      <c r="C19">
        <v>0</v>
      </c>
      <c r="D19">
        <v>0</v>
      </c>
    </row>
    <row r="20" spans="1:4" x14ac:dyDescent="0.15">
      <c r="A20" t="s">
        <v>163</v>
      </c>
      <c r="B20">
        <v>1</v>
      </c>
      <c r="C20">
        <v>1</v>
      </c>
      <c r="D20">
        <v>1</v>
      </c>
    </row>
    <row r="21" spans="1:4" x14ac:dyDescent="0.15">
      <c r="A21" t="s">
        <v>181</v>
      </c>
      <c r="B21">
        <v>0.8</v>
      </c>
      <c r="C21">
        <v>0.8</v>
      </c>
      <c r="D21">
        <v>0.8</v>
      </c>
    </row>
    <row r="22" spans="1:4" x14ac:dyDescent="0.15">
      <c r="A22" t="s">
        <v>167</v>
      </c>
      <c r="B22">
        <v>1</v>
      </c>
      <c r="C22">
        <v>1</v>
      </c>
      <c r="D22">
        <v>1</v>
      </c>
    </row>
    <row r="23" spans="1:4" x14ac:dyDescent="0.15">
      <c r="A23" t="s">
        <v>173</v>
      </c>
      <c r="B23">
        <v>1</v>
      </c>
      <c r="C23">
        <v>1</v>
      </c>
      <c r="D23">
        <v>1</v>
      </c>
    </row>
    <row r="24" spans="1:4" x14ac:dyDescent="0.15">
      <c r="A24" t="s">
        <v>180</v>
      </c>
      <c r="B24">
        <v>1</v>
      </c>
      <c r="C24">
        <v>0.4</v>
      </c>
      <c r="D24">
        <v>0.57142857142900005</v>
      </c>
    </row>
    <row r="25" spans="1:4" x14ac:dyDescent="0.15">
      <c r="A25" t="s">
        <v>177</v>
      </c>
      <c r="B25">
        <v>1</v>
      </c>
      <c r="C25">
        <v>1</v>
      </c>
      <c r="D25">
        <v>1</v>
      </c>
    </row>
    <row r="26" spans="1:4" x14ac:dyDescent="0.15">
      <c r="A26" t="s">
        <v>41</v>
      </c>
      <c r="B26">
        <v>1</v>
      </c>
      <c r="C26">
        <v>0.46153846153799999</v>
      </c>
      <c r="D26">
        <v>0.63157894736800002</v>
      </c>
    </row>
    <row r="27" spans="1:4" x14ac:dyDescent="0.15">
      <c r="A27" t="s">
        <v>14</v>
      </c>
      <c r="B27">
        <v>0.5</v>
      </c>
      <c r="C27">
        <v>1</v>
      </c>
      <c r="D27">
        <v>0.66666666666700003</v>
      </c>
    </row>
    <row r="28" spans="1:4" x14ac:dyDescent="0.15">
      <c r="A28" t="s">
        <v>20</v>
      </c>
      <c r="B28">
        <v>0</v>
      </c>
      <c r="C28">
        <v>0</v>
      </c>
      <c r="D28">
        <v>0</v>
      </c>
    </row>
    <row r="29" spans="1:4" x14ac:dyDescent="0.15">
      <c r="A29" t="s">
        <v>72</v>
      </c>
      <c r="B29">
        <v>1</v>
      </c>
      <c r="C29">
        <v>1</v>
      </c>
      <c r="D29">
        <v>1</v>
      </c>
    </row>
    <row r="30" spans="1:4" x14ac:dyDescent="0.15">
      <c r="A30" t="s">
        <v>93</v>
      </c>
      <c r="B30">
        <v>0.66666666666700003</v>
      </c>
      <c r="C30">
        <v>0.66666666666700003</v>
      </c>
      <c r="D30">
        <v>0.66666666666700003</v>
      </c>
    </row>
    <row r="31" spans="1:4" x14ac:dyDescent="0.15">
      <c r="A31" t="s">
        <v>154</v>
      </c>
      <c r="B31">
        <v>1</v>
      </c>
      <c r="C31">
        <v>1</v>
      </c>
      <c r="D31">
        <v>1</v>
      </c>
    </row>
    <row r="32" spans="1:4" x14ac:dyDescent="0.15">
      <c r="A32" t="s">
        <v>151</v>
      </c>
      <c r="B32">
        <v>1</v>
      </c>
      <c r="C32">
        <v>0.18518518518499999</v>
      </c>
      <c r="D32">
        <v>0.3125</v>
      </c>
    </row>
    <row r="33" spans="1:4" x14ac:dyDescent="0.15">
      <c r="A33" t="s">
        <v>8</v>
      </c>
      <c r="B33">
        <v>0.77777777777799995</v>
      </c>
      <c r="C33">
        <v>1</v>
      </c>
      <c r="D33">
        <v>0.875</v>
      </c>
    </row>
    <row r="34" spans="1:4" x14ac:dyDescent="0.15">
      <c r="A34" t="s">
        <v>25</v>
      </c>
      <c r="B34">
        <v>1</v>
      </c>
      <c r="C34">
        <v>1</v>
      </c>
      <c r="D34">
        <v>1</v>
      </c>
    </row>
    <row r="35" spans="1:4" x14ac:dyDescent="0.15">
      <c r="A35" t="s">
        <v>129</v>
      </c>
      <c r="B35">
        <v>1</v>
      </c>
      <c r="C35">
        <v>0.27272727272699998</v>
      </c>
      <c r="D35">
        <v>0.428571428571</v>
      </c>
    </row>
    <row r="36" spans="1:4" x14ac:dyDescent="0.15">
      <c r="A36" t="s">
        <v>112</v>
      </c>
      <c r="B36">
        <v>0.96</v>
      </c>
      <c r="C36">
        <v>0.47058823529400001</v>
      </c>
      <c r="D36">
        <v>0.63157894736800002</v>
      </c>
    </row>
    <row r="37" spans="1:4" x14ac:dyDescent="0.15">
      <c r="A37" t="s">
        <v>147</v>
      </c>
      <c r="B37">
        <v>0</v>
      </c>
      <c r="C37">
        <v>0</v>
      </c>
      <c r="D37">
        <v>0</v>
      </c>
    </row>
    <row r="38" spans="1:4" x14ac:dyDescent="0.15">
      <c r="A38" t="s">
        <v>12</v>
      </c>
      <c r="B38">
        <v>1</v>
      </c>
      <c r="C38">
        <v>1</v>
      </c>
      <c r="D38">
        <v>1</v>
      </c>
    </row>
    <row r="39" spans="1:4" x14ac:dyDescent="0.15">
      <c r="A39" t="s">
        <v>124</v>
      </c>
      <c r="B39">
        <v>1</v>
      </c>
      <c r="C39">
        <v>0.85714285714299998</v>
      </c>
      <c r="D39">
        <v>0.92307692307699996</v>
      </c>
    </row>
    <row r="40" spans="1:4" x14ac:dyDescent="0.15">
      <c r="A40" t="s">
        <v>80</v>
      </c>
      <c r="B40">
        <v>1</v>
      </c>
      <c r="C40">
        <v>1</v>
      </c>
      <c r="D40">
        <v>1</v>
      </c>
    </row>
    <row r="41" spans="1:4" x14ac:dyDescent="0.15">
      <c r="A41" t="s">
        <v>22</v>
      </c>
      <c r="B41">
        <v>1</v>
      </c>
      <c r="C41">
        <v>1</v>
      </c>
      <c r="D41">
        <v>1</v>
      </c>
    </row>
    <row r="42" spans="1:4" x14ac:dyDescent="0.15">
      <c r="A42" t="s">
        <v>156</v>
      </c>
      <c r="B42">
        <v>1</v>
      </c>
      <c r="C42">
        <v>0.80952380952400005</v>
      </c>
      <c r="D42">
        <v>0.89473684210500004</v>
      </c>
    </row>
    <row r="43" spans="1:4" x14ac:dyDescent="0.15">
      <c r="A43" t="s">
        <v>59</v>
      </c>
      <c r="B43">
        <v>0.5</v>
      </c>
      <c r="C43">
        <v>0.5</v>
      </c>
      <c r="D43">
        <v>0.5</v>
      </c>
    </row>
    <row r="44" spans="1:4" x14ac:dyDescent="0.15">
      <c r="A44" t="s">
        <v>46</v>
      </c>
      <c r="B44">
        <v>0.95833333333299997</v>
      </c>
      <c r="C44">
        <v>0.36507936507900002</v>
      </c>
      <c r="D44">
        <v>0.52873563218399999</v>
      </c>
    </row>
    <row r="45" spans="1:4" x14ac:dyDescent="0.15">
      <c r="A45" t="s">
        <v>50</v>
      </c>
      <c r="B45">
        <v>0</v>
      </c>
      <c r="C45">
        <v>0</v>
      </c>
      <c r="D45">
        <v>0</v>
      </c>
    </row>
    <row r="46" spans="1:4" x14ac:dyDescent="0.15">
      <c r="A46" t="s">
        <v>117</v>
      </c>
      <c r="B46">
        <v>0.5</v>
      </c>
      <c r="C46">
        <v>1</v>
      </c>
      <c r="D46">
        <v>0.66666666666700003</v>
      </c>
    </row>
    <row r="47" spans="1:4" x14ac:dyDescent="0.15">
      <c r="A47" t="s">
        <v>85</v>
      </c>
      <c r="B47">
        <v>0.5</v>
      </c>
      <c r="C47">
        <v>1</v>
      </c>
      <c r="D47">
        <v>0.66666666666700003</v>
      </c>
    </row>
    <row r="48" spans="1:4" x14ac:dyDescent="0.15">
      <c r="A48" t="s">
        <v>67</v>
      </c>
      <c r="B48">
        <v>1</v>
      </c>
      <c r="C48">
        <v>0.6</v>
      </c>
      <c r="D48">
        <v>0.75</v>
      </c>
    </row>
    <row r="49" spans="1:4" x14ac:dyDescent="0.15">
      <c r="A49" t="s">
        <v>138</v>
      </c>
      <c r="B49">
        <v>0.66666666666700003</v>
      </c>
      <c r="C49">
        <v>1</v>
      </c>
      <c r="D49">
        <v>0.8</v>
      </c>
    </row>
    <row r="50" spans="1:4" x14ac:dyDescent="0.15">
      <c r="A50" t="s">
        <v>65</v>
      </c>
      <c r="B50">
        <v>0.77083333333299997</v>
      </c>
      <c r="C50">
        <v>0.94871794871799997</v>
      </c>
      <c r="D50">
        <v>0.85057471264399998</v>
      </c>
    </row>
    <row r="51" spans="1:4" x14ac:dyDescent="0.15">
      <c r="A51" t="s">
        <v>94</v>
      </c>
      <c r="B51">
        <v>1</v>
      </c>
      <c r="C51">
        <v>0.444444444444</v>
      </c>
      <c r="D51">
        <v>0.615384615385</v>
      </c>
    </row>
    <row r="52" spans="1:4" x14ac:dyDescent="0.15">
      <c r="A52" t="s">
        <v>23</v>
      </c>
      <c r="B52">
        <v>1</v>
      </c>
      <c r="C52">
        <v>0.5</v>
      </c>
      <c r="D52">
        <v>0.66666666666700003</v>
      </c>
    </row>
    <row r="53" spans="1:4" x14ac:dyDescent="0.15">
      <c r="A53" t="s">
        <v>35</v>
      </c>
      <c r="B53">
        <v>0.52631578947400004</v>
      </c>
      <c r="C53">
        <v>1</v>
      </c>
      <c r="D53">
        <v>0.68965517241399998</v>
      </c>
    </row>
    <row r="54" spans="1:4" x14ac:dyDescent="0.15">
      <c r="A54" t="s">
        <v>79</v>
      </c>
      <c r="B54">
        <v>1</v>
      </c>
      <c r="C54">
        <v>1</v>
      </c>
      <c r="D54">
        <v>1</v>
      </c>
    </row>
    <row r="55" spans="1:4" x14ac:dyDescent="0.15">
      <c r="A55" t="s">
        <v>106</v>
      </c>
      <c r="B55">
        <v>1</v>
      </c>
      <c r="C55">
        <v>1</v>
      </c>
      <c r="D55">
        <v>1</v>
      </c>
    </row>
    <row r="56" spans="1:4" x14ac:dyDescent="0.15">
      <c r="A56" t="s">
        <v>3</v>
      </c>
      <c r="B56">
        <v>1</v>
      </c>
      <c r="C56">
        <v>0.4</v>
      </c>
      <c r="D56">
        <v>0.57142857142900005</v>
      </c>
    </row>
    <row r="57" spans="1:4" x14ac:dyDescent="0.15">
      <c r="A57" t="s">
        <v>148</v>
      </c>
      <c r="B57">
        <v>0</v>
      </c>
      <c r="C57">
        <v>0</v>
      </c>
      <c r="D57">
        <v>0</v>
      </c>
    </row>
    <row r="58" spans="1:4" x14ac:dyDescent="0.15">
      <c r="A58" t="s">
        <v>37</v>
      </c>
      <c r="B58">
        <v>0.86904761904799999</v>
      </c>
      <c r="C58">
        <v>0.75647668393800005</v>
      </c>
      <c r="D58">
        <v>0.80886426592799998</v>
      </c>
    </row>
    <row r="59" spans="1:4" x14ac:dyDescent="0.15">
      <c r="A59" t="s">
        <v>143</v>
      </c>
      <c r="B59">
        <v>0</v>
      </c>
      <c r="C59">
        <v>0</v>
      </c>
      <c r="D59">
        <v>0</v>
      </c>
    </row>
    <row r="60" spans="1:4" x14ac:dyDescent="0.15">
      <c r="A60" t="s">
        <v>58</v>
      </c>
      <c r="B60">
        <v>1</v>
      </c>
      <c r="C60">
        <v>0.23076923076899999</v>
      </c>
      <c r="D60">
        <v>0.375</v>
      </c>
    </row>
    <row r="61" spans="1:4" x14ac:dyDescent="0.15">
      <c r="A61" t="s">
        <v>71</v>
      </c>
      <c r="B61">
        <v>0.75</v>
      </c>
      <c r="C61">
        <v>0.428571428571</v>
      </c>
      <c r="D61">
        <v>0.54545454545500005</v>
      </c>
    </row>
    <row r="62" spans="1:4" x14ac:dyDescent="0.15">
      <c r="A62" t="s">
        <v>19</v>
      </c>
      <c r="B62">
        <v>0.25</v>
      </c>
      <c r="C62">
        <v>1</v>
      </c>
      <c r="D62">
        <v>0.4</v>
      </c>
    </row>
    <row r="63" spans="1:4" x14ac:dyDescent="0.15">
      <c r="A63" t="s">
        <v>119</v>
      </c>
      <c r="B63">
        <v>1</v>
      </c>
      <c r="C63">
        <v>1</v>
      </c>
      <c r="D63">
        <v>1</v>
      </c>
    </row>
    <row r="64" spans="1:4" x14ac:dyDescent="0.15">
      <c r="A64" t="s">
        <v>31</v>
      </c>
      <c r="B64">
        <v>0.95454545454499995</v>
      </c>
      <c r="C64">
        <v>0.80769230769199996</v>
      </c>
      <c r="D64">
        <v>0.875</v>
      </c>
    </row>
    <row r="65" spans="1:4" x14ac:dyDescent="0.15">
      <c r="A65" t="s">
        <v>90</v>
      </c>
      <c r="B65">
        <v>1</v>
      </c>
      <c r="C65">
        <v>1</v>
      </c>
      <c r="D65">
        <v>1</v>
      </c>
    </row>
    <row r="66" spans="1:4" x14ac:dyDescent="0.15">
      <c r="A66" t="s">
        <v>48</v>
      </c>
      <c r="B66">
        <v>0</v>
      </c>
      <c r="C66">
        <v>0</v>
      </c>
      <c r="D66">
        <v>0</v>
      </c>
    </row>
    <row r="67" spans="1:4" x14ac:dyDescent="0.15">
      <c r="A67" t="s">
        <v>103</v>
      </c>
      <c r="B67">
        <v>1</v>
      </c>
      <c r="C67">
        <v>1</v>
      </c>
      <c r="D67">
        <v>1</v>
      </c>
    </row>
    <row r="68" spans="1:4" x14ac:dyDescent="0.15">
      <c r="A68" t="s">
        <v>88</v>
      </c>
      <c r="B68">
        <v>0.9</v>
      </c>
      <c r="C68">
        <v>0.46153846153799999</v>
      </c>
      <c r="D68">
        <v>0.610169491525</v>
      </c>
    </row>
    <row r="69" spans="1:4" x14ac:dyDescent="0.15">
      <c r="A69" t="s">
        <v>29</v>
      </c>
      <c r="B69">
        <v>1</v>
      </c>
      <c r="C69">
        <v>0.4</v>
      </c>
      <c r="D69">
        <v>0.57142857142900005</v>
      </c>
    </row>
    <row r="70" spans="1:4" x14ac:dyDescent="0.15">
      <c r="A70" t="s">
        <v>78</v>
      </c>
      <c r="B70">
        <v>1</v>
      </c>
      <c r="C70">
        <v>0.875</v>
      </c>
      <c r="D70">
        <v>0.93333333333299995</v>
      </c>
    </row>
    <row r="71" spans="1:4" x14ac:dyDescent="0.15">
      <c r="A71" t="s">
        <v>121</v>
      </c>
      <c r="B71">
        <v>1</v>
      </c>
      <c r="C71">
        <v>0.75</v>
      </c>
      <c r="D71">
        <v>0.85714285714299998</v>
      </c>
    </row>
    <row r="72" spans="1:4" x14ac:dyDescent="0.15">
      <c r="A72" t="s">
        <v>158</v>
      </c>
      <c r="B72">
        <v>0</v>
      </c>
      <c r="C72">
        <v>0</v>
      </c>
      <c r="D72">
        <v>0</v>
      </c>
    </row>
    <row r="73" spans="1:4" x14ac:dyDescent="0.15">
      <c r="A73" t="s">
        <v>131</v>
      </c>
      <c r="B73">
        <v>0.94117647058800002</v>
      </c>
      <c r="C73">
        <v>0.41025641025600001</v>
      </c>
      <c r="D73">
        <v>0.57142857142900005</v>
      </c>
    </row>
    <row r="74" spans="1:4" x14ac:dyDescent="0.15">
      <c r="A74" t="s">
        <v>5</v>
      </c>
      <c r="B74">
        <v>0.78571428571400004</v>
      </c>
      <c r="C74">
        <v>0.78571428571400004</v>
      </c>
      <c r="D74">
        <v>0.78571428571400004</v>
      </c>
    </row>
    <row r="75" spans="1:4" x14ac:dyDescent="0.15">
      <c r="A75" t="s">
        <v>125</v>
      </c>
      <c r="B75">
        <v>0</v>
      </c>
      <c r="C75">
        <v>0</v>
      </c>
      <c r="D75">
        <v>0</v>
      </c>
    </row>
    <row r="76" spans="1:4" x14ac:dyDescent="0.15">
      <c r="A76" t="s">
        <v>9</v>
      </c>
      <c r="B76">
        <v>1</v>
      </c>
      <c r="C76">
        <v>0.428571428571</v>
      </c>
      <c r="D76">
        <v>0.6</v>
      </c>
    </row>
    <row r="77" spans="1:4" x14ac:dyDescent="0.15">
      <c r="A77" t="s">
        <v>64</v>
      </c>
      <c r="B77">
        <v>1</v>
      </c>
      <c r="C77">
        <v>0.5</v>
      </c>
      <c r="D77">
        <v>0.66666666666700003</v>
      </c>
    </row>
    <row r="78" spans="1:4" x14ac:dyDescent="0.15">
      <c r="A78" t="s">
        <v>160</v>
      </c>
      <c r="B78">
        <v>1</v>
      </c>
      <c r="C78">
        <v>0.111111111111</v>
      </c>
      <c r="D78">
        <v>0.2</v>
      </c>
    </row>
    <row r="79" spans="1:4" x14ac:dyDescent="0.15">
      <c r="A79" t="s">
        <v>100</v>
      </c>
      <c r="B79">
        <v>1</v>
      </c>
      <c r="C79">
        <v>0.5</v>
      </c>
      <c r="D79">
        <v>0.66666666666700003</v>
      </c>
    </row>
    <row r="80" spans="1:4" x14ac:dyDescent="0.15">
      <c r="A80" t="s">
        <v>74</v>
      </c>
      <c r="B80">
        <v>1</v>
      </c>
      <c r="C80">
        <v>1</v>
      </c>
      <c r="D80">
        <v>1</v>
      </c>
    </row>
    <row r="81" spans="1:4" x14ac:dyDescent="0.15">
      <c r="A81" t="s">
        <v>122</v>
      </c>
      <c r="B81">
        <v>1</v>
      </c>
      <c r="C81">
        <v>0.33333333333300003</v>
      </c>
      <c r="D81">
        <v>0.5</v>
      </c>
    </row>
    <row r="82" spans="1:4" x14ac:dyDescent="0.15">
      <c r="A82" t="s">
        <v>52</v>
      </c>
      <c r="B82">
        <v>1</v>
      </c>
      <c r="C82">
        <v>8.8235294117600005E-2</v>
      </c>
      <c r="D82">
        <v>0.162162162162</v>
      </c>
    </row>
    <row r="83" spans="1:4" x14ac:dyDescent="0.15">
      <c r="A83" t="s">
        <v>2</v>
      </c>
      <c r="B83">
        <v>1</v>
      </c>
      <c r="C83">
        <v>1</v>
      </c>
      <c r="D83">
        <v>1</v>
      </c>
    </row>
    <row r="84" spans="1:4" x14ac:dyDescent="0.15">
      <c r="A84" t="s">
        <v>105</v>
      </c>
      <c r="B84">
        <v>1</v>
      </c>
      <c r="C84">
        <v>0.2</v>
      </c>
      <c r="D84">
        <v>0.33333333333300003</v>
      </c>
    </row>
    <row r="85" spans="1:4" x14ac:dyDescent="0.15">
      <c r="A85" t="s">
        <v>0</v>
      </c>
      <c r="B85">
        <v>0.6</v>
      </c>
      <c r="C85">
        <v>1</v>
      </c>
      <c r="D85">
        <v>0.75</v>
      </c>
    </row>
    <row r="86" spans="1:4" x14ac:dyDescent="0.15">
      <c r="A86" t="s">
        <v>127</v>
      </c>
      <c r="B86">
        <v>0.83333333333299997</v>
      </c>
      <c r="C86">
        <v>1</v>
      </c>
      <c r="D86">
        <v>0.90909090909099999</v>
      </c>
    </row>
    <row r="87" spans="1:4" x14ac:dyDescent="0.15">
      <c r="A87" t="s">
        <v>136</v>
      </c>
      <c r="B87">
        <v>1</v>
      </c>
      <c r="C87">
        <v>1</v>
      </c>
      <c r="D87">
        <v>1</v>
      </c>
    </row>
  </sheetData>
  <sortState ref="A1:D87">
    <sortCondition ref="A1"/>
  </sortState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8"/>
  <sheetViews>
    <sheetView tabSelected="1" zoomScale="115" zoomScaleNormal="115" workbookViewId="0">
      <pane ySplit="1" topLeftCell="A10" activePane="bottomLeft" state="frozen"/>
      <selection pane="bottomLeft" activeCell="A27" sqref="A27"/>
    </sheetView>
  </sheetViews>
  <sheetFormatPr defaultRowHeight="13.5" x14ac:dyDescent="0.15"/>
  <cols>
    <col min="2" max="2" width="45.625" customWidth="1"/>
    <col min="3" max="3" width="6.375" customWidth="1"/>
    <col min="4" max="4" width="11.875" customWidth="1"/>
    <col min="5" max="5" width="12.375" customWidth="1"/>
    <col min="6" max="6" width="20.875" customWidth="1"/>
    <col min="7" max="7" width="22.75" customWidth="1"/>
    <col min="8" max="8" width="15.75" customWidth="1"/>
    <col min="9" max="9" width="19" customWidth="1"/>
  </cols>
  <sheetData>
    <row r="1" spans="1:24" x14ac:dyDescent="0.15">
      <c r="A1" t="s">
        <v>207</v>
      </c>
      <c r="B1" t="s">
        <v>183</v>
      </c>
      <c r="C1" t="s">
        <v>184</v>
      </c>
      <c r="D1" t="s">
        <v>185</v>
      </c>
      <c r="E1" t="s">
        <v>186</v>
      </c>
      <c r="F1" t="s">
        <v>187</v>
      </c>
      <c r="G1" t="s">
        <v>196</v>
      </c>
      <c r="H1" t="s">
        <v>195</v>
      </c>
      <c r="I1" t="s">
        <v>191</v>
      </c>
      <c r="J1" t="s">
        <v>192</v>
      </c>
      <c r="K1" t="s">
        <v>193</v>
      </c>
      <c r="L1" t="s">
        <v>194</v>
      </c>
      <c r="M1" t="s">
        <v>198</v>
      </c>
      <c r="N1" t="s">
        <v>190</v>
      </c>
      <c r="O1" t="s">
        <v>191</v>
      </c>
      <c r="P1" t="s">
        <v>192</v>
      </c>
      <c r="Q1" t="s">
        <v>193</v>
      </c>
      <c r="R1" t="s">
        <v>194</v>
      </c>
      <c r="S1" t="s">
        <v>197</v>
      </c>
      <c r="T1" t="s">
        <v>190</v>
      </c>
      <c r="U1" t="s">
        <v>191</v>
      </c>
      <c r="V1" t="s">
        <v>192</v>
      </c>
      <c r="W1" t="s">
        <v>193</v>
      </c>
      <c r="X1" t="s">
        <v>194</v>
      </c>
    </row>
    <row r="2" spans="1:24" x14ac:dyDescent="0.15">
      <c r="A2">
        <v>2</v>
      </c>
      <c r="B2" t="s">
        <v>130</v>
      </c>
      <c r="C2">
        <v>1</v>
      </c>
      <c r="D2">
        <v>39</v>
      </c>
      <c r="E2">
        <v>479</v>
      </c>
      <c r="F2">
        <v>8.1419623999999996E-2</v>
      </c>
      <c r="G2">
        <v>0.88571428571400002</v>
      </c>
      <c r="H2">
        <v>0.79487179487199999</v>
      </c>
      <c r="I2">
        <v>0.83783783783800003</v>
      </c>
      <c r="J2">
        <f t="shared" ref="J2:J33" si="0">D2*H2</f>
        <v>31.000000000008001</v>
      </c>
      <c r="K2">
        <f t="shared" ref="K2:K33" si="1">J2/G2-J2</f>
        <v>4.0000000000123208</v>
      </c>
      <c r="L2">
        <f t="shared" ref="L2:L33" si="2">D2-J2</f>
        <v>7.9999999999919993</v>
      </c>
      <c r="M2">
        <v>0.85294117647099998</v>
      </c>
      <c r="N2">
        <v>0.74358974358999996</v>
      </c>
      <c r="O2">
        <v>0.79452054794500004</v>
      </c>
      <c r="P2">
        <f>D2*N2</f>
        <v>29.000000000009997</v>
      </c>
      <c r="Q2">
        <f>P2/M2-P2</f>
        <v>4.9999999999853131</v>
      </c>
      <c r="R2">
        <f>D2-P2</f>
        <v>9.9999999999900027</v>
      </c>
      <c r="S2">
        <v>0.875</v>
      </c>
      <c r="T2">
        <v>0.35897435897399999</v>
      </c>
      <c r="U2">
        <v>0.50909090909099997</v>
      </c>
      <c r="V2">
        <f>D2*T2</f>
        <v>13.999999999985999</v>
      </c>
      <c r="W2">
        <f>V2/S2-V2</f>
        <v>1.9999999999979998</v>
      </c>
      <c r="X2">
        <f>D2-V2</f>
        <v>25.000000000014001</v>
      </c>
    </row>
    <row r="3" spans="1:24" x14ac:dyDescent="0.15">
      <c r="A3">
        <v>3</v>
      </c>
      <c r="B3" t="s">
        <v>33</v>
      </c>
      <c r="C3">
        <v>2</v>
      </c>
      <c r="D3">
        <v>22</v>
      </c>
      <c r="E3">
        <v>17</v>
      </c>
      <c r="F3">
        <v>1.2941176999999999</v>
      </c>
      <c r="G3">
        <v>1</v>
      </c>
      <c r="H3">
        <v>0.77272727272700004</v>
      </c>
      <c r="I3">
        <v>0.87179487179500004</v>
      </c>
      <c r="J3">
        <f t="shared" si="0"/>
        <v>16.999999999993999</v>
      </c>
      <c r="K3">
        <f t="shared" si="1"/>
        <v>0</v>
      </c>
      <c r="L3">
        <f t="shared" si="2"/>
        <v>5.0000000000060005</v>
      </c>
      <c r="M3">
        <v>0.9</v>
      </c>
      <c r="N3">
        <v>0.81818181818199998</v>
      </c>
      <c r="O3">
        <v>0.85714285714299998</v>
      </c>
      <c r="P3">
        <f t="shared" ref="P3:P66" si="3">D3*N3</f>
        <v>18.000000000004</v>
      </c>
      <c r="Q3">
        <f t="shared" ref="Q3:Q66" si="4">P3/M3-P3</f>
        <v>2.0000000000004441</v>
      </c>
      <c r="R3">
        <f t="shared" ref="R3:R66" si="5">D3-P3</f>
        <v>3.9999999999959996</v>
      </c>
      <c r="S3">
        <v>0.94736842105300001</v>
      </c>
      <c r="T3">
        <v>0.81818181818199998</v>
      </c>
      <c r="U3">
        <v>0.87804878048799995</v>
      </c>
      <c r="V3">
        <f t="shared" ref="V3:V66" si="6">D3*T3</f>
        <v>18.000000000004</v>
      </c>
      <c r="W3">
        <f t="shared" ref="W3:W66" si="7">V3/S3-V3</f>
        <v>0.99999999999283418</v>
      </c>
      <c r="X3">
        <f t="shared" ref="X3:X66" si="8">D3-V3</f>
        <v>3.9999999999959996</v>
      </c>
    </row>
    <row r="4" spans="1:24" x14ac:dyDescent="0.15">
      <c r="A4">
        <v>0</v>
      </c>
      <c r="B4" t="s">
        <v>141</v>
      </c>
      <c r="C4">
        <v>3</v>
      </c>
      <c r="D4">
        <v>3</v>
      </c>
      <c r="E4">
        <v>19</v>
      </c>
      <c r="F4">
        <v>0.15789473000000001</v>
      </c>
      <c r="G4">
        <v>1</v>
      </c>
      <c r="H4">
        <v>1</v>
      </c>
      <c r="I4">
        <v>1</v>
      </c>
      <c r="J4">
        <f t="shared" si="0"/>
        <v>3</v>
      </c>
      <c r="K4">
        <f t="shared" si="1"/>
        <v>0</v>
      </c>
      <c r="L4">
        <f t="shared" si="2"/>
        <v>0</v>
      </c>
      <c r="M4">
        <v>0.75</v>
      </c>
      <c r="N4">
        <v>1</v>
      </c>
      <c r="O4">
        <v>0.85714285714299998</v>
      </c>
      <c r="P4">
        <f t="shared" si="3"/>
        <v>3</v>
      </c>
      <c r="Q4">
        <f t="shared" si="4"/>
        <v>1</v>
      </c>
      <c r="R4">
        <f t="shared" si="5"/>
        <v>0</v>
      </c>
      <c r="S4">
        <v>1</v>
      </c>
      <c r="T4">
        <v>1</v>
      </c>
      <c r="U4">
        <v>1</v>
      </c>
      <c r="V4">
        <f t="shared" si="6"/>
        <v>3</v>
      </c>
      <c r="W4">
        <f t="shared" si="7"/>
        <v>0</v>
      </c>
      <c r="X4">
        <f t="shared" si="8"/>
        <v>0</v>
      </c>
    </row>
    <row r="5" spans="1:24" x14ac:dyDescent="0.15">
      <c r="A5">
        <v>0</v>
      </c>
      <c r="B5" t="s">
        <v>134</v>
      </c>
      <c r="C5">
        <v>3</v>
      </c>
      <c r="D5">
        <v>5</v>
      </c>
      <c r="E5">
        <v>17</v>
      </c>
      <c r="F5">
        <v>0.29411766</v>
      </c>
      <c r="G5">
        <v>0.71428571428599996</v>
      </c>
      <c r="H5">
        <v>1</v>
      </c>
      <c r="I5">
        <v>0.83333333333299997</v>
      </c>
      <c r="J5">
        <f t="shared" si="0"/>
        <v>5</v>
      </c>
      <c r="K5">
        <f t="shared" si="1"/>
        <v>1.9999999999972005</v>
      </c>
      <c r="L5">
        <f t="shared" si="2"/>
        <v>0</v>
      </c>
      <c r="M5">
        <v>0.625</v>
      </c>
      <c r="N5">
        <v>1</v>
      </c>
      <c r="O5">
        <v>0.76923076923099998</v>
      </c>
      <c r="P5">
        <f t="shared" si="3"/>
        <v>5</v>
      </c>
      <c r="Q5">
        <f t="shared" si="4"/>
        <v>3</v>
      </c>
      <c r="R5">
        <f t="shared" si="5"/>
        <v>0</v>
      </c>
      <c r="S5">
        <v>0.71428571428599996</v>
      </c>
      <c r="T5">
        <v>1</v>
      </c>
      <c r="U5">
        <v>0.83333333333299997</v>
      </c>
      <c r="V5">
        <f t="shared" si="6"/>
        <v>5</v>
      </c>
      <c r="W5">
        <f t="shared" si="7"/>
        <v>1.9999999999972005</v>
      </c>
      <c r="X5">
        <f t="shared" si="8"/>
        <v>0</v>
      </c>
    </row>
    <row r="6" spans="1:24" x14ac:dyDescent="0.15">
      <c r="A6">
        <v>0</v>
      </c>
      <c r="B6" t="s">
        <v>10</v>
      </c>
      <c r="C6">
        <v>3</v>
      </c>
      <c r="D6">
        <v>4</v>
      </c>
      <c r="E6">
        <v>18</v>
      </c>
      <c r="F6">
        <v>0.22222222</v>
      </c>
      <c r="G6">
        <v>1</v>
      </c>
      <c r="H6">
        <v>0.75</v>
      </c>
      <c r="I6">
        <v>0.85714285714299998</v>
      </c>
      <c r="J6">
        <f t="shared" si="0"/>
        <v>3</v>
      </c>
      <c r="K6">
        <f t="shared" si="1"/>
        <v>0</v>
      </c>
      <c r="L6">
        <f t="shared" si="2"/>
        <v>1</v>
      </c>
      <c r="M6">
        <v>1</v>
      </c>
      <c r="N6">
        <v>1</v>
      </c>
      <c r="O6">
        <v>1</v>
      </c>
      <c r="P6">
        <f t="shared" si="3"/>
        <v>4</v>
      </c>
      <c r="Q6">
        <f t="shared" si="4"/>
        <v>0</v>
      </c>
      <c r="R6">
        <f t="shared" si="5"/>
        <v>0</v>
      </c>
      <c r="S6">
        <v>1</v>
      </c>
      <c r="T6">
        <v>0.75</v>
      </c>
      <c r="U6">
        <v>0.85714285714299998</v>
      </c>
      <c r="V6">
        <f t="shared" si="6"/>
        <v>3</v>
      </c>
      <c r="W6">
        <f t="shared" si="7"/>
        <v>0</v>
      </c>
      <c r="X6">
        <f t="shared" si="8"/>
        <v>1</v>
      </c>
    </row>
    <row r="7" spans="1:24" x14ac:dyDescent="0.15">
      <c r="A7">
        <v>3</v>
      </c>
      <c r="B7" t="s">
        <v>126</v>
      </c>
      <c r="C7">
        <v>2</v>
      </c>
      <c r="D7">
        <v>13</v>
      </c>
      <c r="E7">
        <v>26</v>
      </c>
      <c r="F7">
        <v>0.5</v>
      </c>
      <c r="G7">
        <v>0.78571428571400004</v>
      </c>
      <c r="H7">
        <v>0.84615384615400002</v>
      </c>
      <c r="I7">
        <v>0.81481481481499995</v>
      </c>
      <c r="J7">
        <f t="shared" si="0"/>
        <v>11.000000000002</v>
      </c>
      <c r="K7">
        <f t="shared" si="1"/>
        <v>3.0000000000056364</v>
      </c>
      <c r="L7">
        <f t="shared" si="2"/>
        <v>1.9999999999979998</v>
      </c>
      <c r="M7">
        <v>0.70588235294099999</v>
      </c>
      <c r="N7">
        <v>0.92307692307699996</v>
      </c>
      <c r="O7">
        <v>0.8</v>
      </c>
      <c r="P7">
        <f t="shared" si="3"/>
        <v>12.000000000001</v>
      </c>
      <c r="Q7">
        <f t="shared" si="4"/>
        <v>5.0000000000046665</v>
      </c>
      <c r="R7">
        <f t="shared" si="5"/>
        <v>0.99999999999899991</v>
      </c>
      <c r="S7">
        <v>0.78571428571400004</v>
      </c>
      <c r="T7">
        <v>0.84615384615400002</v>
      </c>
      <c r="U7">
        <v>0.81481481481499995</v>
      </c>
      <c r="V7">
        <f t="shared" si="6"/>
        <v>11.000000000002</v>
      </c>
      <c r="W7">
        <f t="shared" si="7"/>
        <v>3.0000000000056364</v>
      </c>
      <c r="X7">
        <f t="shared" si="8"/>
        <v>1.9999999999979998</v>
      </c>
    </row>
    <row r="8" spans="1:24" x14ac:dyDescent="0.15">
      <c r="A8">
        <v>0</v>
      </c>
      <c r="B8" t="s">
        <v>157</v>
      </c>
      <c r="C8">
        <v>3</v>
      </c>
      <c r="D8">
        <v>1</v>
      </c>
      <c r="E8">
        <v>12</v>
      </c>
      <c r="F8">
        <v>8.3333335999999994E-2</v>
      </c>
      <c r="G8">
        <v>1</v>
      </c>
      <c r="H8">
        <v>1</v>
      </c>
      <c r="I8">
        <v>1</v>
      </c>
      <c r="J8">
        <f t="shared" si="0"/>
        <v>1</v>
      </c>
      <c r="K8">
        <f t="shared" si="1"/>
        <v>0</v>
      </c>
      <c r="L8">
        <f t="shared" si="2"/>
        <v>0</v>
      </c>
      <c r="M8">
        <v>1</v>
      </c>
      <c r="N8">
        <v>1</v>
      </c>
      <c r="O8">
        <v>1</v>
      </c>
      <c r="P8">
        <f t="shared" si="3"/>
        <v>1</v>
      </c>
      <c r="Q8">
        <f t="shared" si="4"/>
        <v>0</v>
      </c>
      <c r="R8">
        <f t="shared" si="5"/>
        <v>0</v>
      </c>
      <c r="S8">
        <v>1</v>
      </c>
      <c r="T8">
        <v>1</v>
      </c>
      <c r="U8">
        <v>1</v>
      </c>
      <c r="V8">
        <f t="shared" si="6"/>
        <v>1</v>
      </c>
      <c r="W8">
        <f t="shared" si="7"/>
        <v>0</v>
      </c>
      <c r="X8">
        <f t="shared" si="8"/>
        <v>0</v>
      </c>
    </row>
    <row r="9" spans="1:24" x14ac:dyDescent="0.15">
      <c r="A9">
        <v>0</v>
      </c>
      <c r="B9" t="s">
        <v>97</v>
      </c>
      <c r="C9">
        <v>3</v>
      </c>
      <c r="D9">
        <v>8</v>
      </c>
      <c r="E9">
        <v>5</v>
      </c>
      <c r="F9">
        <v>1.6</v>
      </c>
      <c r="G9">
        <v>1</v>
      </c>
      <c r="H9">
        <v>1</v>
      </c>
      <c r="I9">
        <v>1</v>
      </c>
      <c r="J9">
        <f t="shared" si="0"/>
        <v>8</v>
      </c>
      <c r="K9">
        <f t="shared" si="1"/>
        <v>0</v>
      </c>
      <c r="L9">
        <f t="shared" si="2"/>
        <v>0</v>
      </c>
      <c r="M9">
        <v>1</v>
      </c>
      <c r="N9">
        <v>1</v>
      </c>
      <c r="O9">
        <v>1</v>
      </c>
      <c r="P9">
        <f t="shared" si="3"/>
        <v>8</v>
      </c>
      <c r="Q9">
        <f t="shared" si="4"/>
        <v>0</v>
      </c>
      <c r="R9">
        <f t="shared" si="5"/>
        <v>0</v>
      </c>
      <c r="S9">
        <v>1</v>
      </c>
      <c r="T9">
        <v>1</v>
      </c>
      <c r="U9">
        <v>1</v>
      </c>
      <c r="V9">
        <f t="shared" si="6"/>
        <v>8</v>
      </c>
      <c r="W9">
        <f t="shared" si="7"/>
        <v>0</v>
      </c>
      <c r="X9">
        <f t="shared" si="8"/>
        <v>0</v>
      </c>
    </row>
    <row r="10" spans="1:24" x14ac:dyDescent="0.15">
      <c r="A10">
        <v>0</v>
      </c>
      <c r="B10" t="s">
        <v>104</v>
      </c>
      <c r="C10">
        <v>3</v>
      </c>
      <c r="D10">
        <v>3</v>
      </c>
      <c r="E10">
        <v>10</v>
      </c>
      <c r="F10">
        <v>0.3</v>
      </c>
      <c r="G10">
        <v>1</v>
      </c>
      <c r="H10">
        <v>1</v>
      </c>
      <c r="I10">
        <v>1</v>
      </c>
      <c r="J10">
        <f t="shared" si="0"/>
        <v>3</v>
      </c>
      <c r="K10">
        <f t="shared" si="1"/>
        <v>0</v>
      </c>
      <c r="L10">
        <f t="shared" si="2"/>
        <v>0</v>
      </c>
      <c r="M10">
        <v>1</v>
      </c>
      <c r="N10">
        <v>1</v>
      </c>
      <c r="O10">
        <v>1</v>
      </c>
      <c r="P10">
        <f t="shared" si="3"/>
        <v>3</v>
      </c>
      <c r="Q10">
        <f t="shared" si="4"/>
        <v>0</v>
      </c>
      <c r="R10">
        <f t="shared" si="5"/>
        <v>0</v>
      </c>
      <c r="S10">
        <v>1</v>
      </c>
      <c r="T10">
        <v>0.66666666666700003</v>
      </c>
      <c r="U10">
        <v>0.8</v>
      </c>
      <c r="V10">
        <f t="shared" si="6"/>
        <v>2.0000000000010001</v>
      </c>
      <c r="W10">
        <f t="shared" si="7"/>
        <v>0</v>
      </c>
      <c r="X10">
        <f t="shared" si="8"/>
        <v>0.99999999999899991</v>
      </c>
    </row>
    <row r="11" spans="1:24" x14ac:dyDescent="0.15">
      <c r="A11">
        <v>3</v>
      </c>
      <c r="B11" t="s">
        <v>102</v>
      </c>
      <c r="C11">
        <v>1</v>
      </c>
      <c r="D11">
        <v>51</v>
      </c>
      <c r="E11">
        <v>467</v>
      </c>
      <c r="F11">
        <v>0.10920771</v>
      </c>
      <c r="G11">
        <v>0.8</v>
      </c>
      <c r="H11">
        <v>0.62745098039199998</v>
      </c>
      <c r="I11">
        <v>0.703296703297</v>
      </c>
      <c r="J11">
        <f t="shared" si="0"/>
        <v>31.999999999991999</v>
      </c>
      <c r="K11">
        <f t="shared" si="1"/>
        <v>7.9999999999979963</v>
      </c>
      <c r="L11">
        <f t="shared" si="2"/>
        <v>19.000000000008001</v>
      </c>
      <c r="M11">
        <v>0.71428571428599996</v>
      </c>
      <c r="N11">
        <v>0.58823529411800002</v>
      </c>
      <c r="O11">
        <v>0.64516129032299996</v>
      </c>
      <c r="P11">
        <f t="shared" si="3"/>
        <v>30.000000000018002</v>
      </c>
      <c r="Q11">
        <f t="shared" si="4"/>
        <v>11.999999999990404</v>
      </c>
      <c r="R11">
        <f t="shared" si="5"/>
        <v>20.999999999981998</v>
      </c>
      <c r="S11">
        <v>0.88888888888899997</v>
      </c>
      <c r="T11">
        <v>0.31372549019599999</v>
      </c>
      <c r="U11">
        <v>0.46376811594200001</v>
      </c>
      <c r="V11">
        <f t="shared" si="6"/>
        <v>15.999999999996</v>
      </c>
      <c r="W11">
        <f t="shared" si="7"/>
        <v>1.9999999999972502</v>
      </c>
      <c r="X11">
        <f t="shared" si="8"/>
        <v>35.000000000004</v>
      </c>
    </row>
    <row r="12" spans="1:24" x14ac:dyDescent="0.15">
      <c r="A12">
        <v>1</v>
      </c>
      <c r="B12" t="s">
        <v>145</v>
      </c>
      <c r="C12">
        <v>2</v>
      </c>
      <c r="D12">
        <v>10</v>
      </c>
      <c r="E12">
        <v>41</v>
      </c>
      <c r="F12">
        <v>0.24390244</v>
      </c>
      <c r="G12">
        <v>1</v>
      </c>
      <c r="H12">
        <v>0.9</v>
      </c>
      <c r="I12">
        <v>0.94736842105300001</v>
      </c>
      <c r="J12">
        <f t="shared" si="0"/>
        <v>9</v>
      </c>
      <c r="K12">
        <f t="shared" si="1"/>
        <v>0</v>
      </c>
      <c r="L12">
        <f t="shared" si="2"/>
        <v>1</v>
      </c>
      <c r="M12">
        <v>1</v>
      </c>
      <c r="N12">
        <v>1</v>
      </c>
      <c r="O12">
        <v>1</v>
      </c>
      <c r="P12">
        <f t="shared" si="3"/>
        <v>10</v>
      </c>
      <c r="Q12">
        <f t="shared" si="4"/>
        <v>0</v>
      </c>
      <c r="R12">
        <f t="shared" si="5"/>
        <v>0</v>
      </c>
      <c r="S12">
        <v>1</v>
      </c>
      <c r="T12">
        <v>0.3</v>
      </c>
      <c r="U12">
        <v>0.46153846153799999</v>
      </c>
      <c r="V12">
        <f t="shared" si="6"/>
        <v>3</v>
      </c>
      <c r="W12">
        <f t="shared" si="7"/>
        <v>0</v>
      </c>
      <c r="X12">
        <f t="shared" si="8"/>
        <v>7</v>
      </c>
    </row>
    <row r="13" spans="1:24" x14ac:dyDescent="0.15">
      <c r="A13">
        <v>0</v>
      </c>
      <c r="B13" t="s">
        <v>61</v>
      </c>
      <c r="C13">
        <v>3</v>
      </c>
      <c r="D13">
        <v>6</v>
      </c>
      <c r="E13">
        <v>4</v>
      </c>
      <c r="F13">
        <v>1.5</v>
      </c>
      <c r="G13">
        <v>0.85714285714299998</v>
      </c>
      <c r="H13">
        <v>1</v>
      </c>
      <c r="I13">
        <v>0.92307692307699996</v>
      </c>
      <c r="J13">
        <f t="shared" si="0"/>
        <v>6</v>
      </c>
      <c r="K13">
        <f t="shared" si="1"/>
        <v>0.99999999999883382</v>
      </c>
      <c r="L13">
        <f t="shared" si="2"/>
        <v>0</v>
      </c>
      <c r="M13">
        <v>0.85714285714299998</v>
      </c>
      <c r="N13">
        <v>1</v>
      </c>
      <c r="O13">
        <v>0.92307692307699996</v>
      </c>
      <c r="P13">
        <f t="shared" si="3"/>
        <v>6</v>
      </c>
      <c r="Q13">
        <f t="shared" si="4"/>
        <v>0.99999999999883382</v>
      </c>
      <c r="R13">
        <f t="shared" si="5"/>
        <v>0</v>
      </c>
      <c r="S13">
        <v>0.85714285714299998</v>
      </c>
      <c r="T13">
        <v>1</v>
      </c>
      <c r="U13">
        <v>0.92307692307699996</v>
      </c>
      <c r="V13">
        <f t="shared" si="6"/>
        <v>6</v>
      </c>
      <c r="W13">
        <f t="shared" si="7"/>
        <v>0.99999999999883382</v>
      </c>
      <c r="X13">
        <f t="shared" si="8"/>
        <v>0</v>
      </c>
    </row>
    <row r="14" spans="1:24" x14ac:dyDescent="0.15">
      <c r="A14">
        <v>0</v>
      </c>
      <c r="B14" t="s">
        <v>27</v>
      </c>
      <c r="C14">
        <v>2</v>
      </c>
      <c r="D14">
        <v>4</v>
      </c>
      <c r="E14">
        <v>47</v>
      </c>
      <c r="F14">
        <v>8.5106379999999995E-2</v>
      </c>
      <c r="G14">
        <v>1</v>
      </c>
      <c r="H14">
        <v>0.75</v>
      </c>
      <c r="I14">
        <v>0.85714285714299998</v>
      </c>
      <c r="J14">
        <f t="shared" si="0"/>
        <v>3</v>
      </c>
      <c r="K14">
        <f t="shared" si="1"/>
        <v>0</v>
      </c>
      <c r="L14">
        <f t="shared" si="2"/>
        <v>1</v>
      </c>
      <c r="M14">
        <v>1</v>
      </c>
      <c r="N14">
        <v>0.75</v>
      </c>
      <c r="O14">
        <v>0.85714285714299998</v>
      </c>
      <c r="P14">
        <f t="shared" si="3"/>
        <v>3</v>
      </c>
      <c r="Q14">
        <f t="shared" si="4"/>
        <v>0</v>
      </c>
      <c r="R14">
        <f t="shared" si="5"/>
        <v>1</v>
      </c>
      <c r="S14">
        <v>1</v>
      </c>
      <c r="T14">
        <v>0.75</v>
      </c>
      <c r="U14">
        <v>0.85714285714299998</v>
      </c>
      <c r="V14">
        <f t="shared" si="6"/>
        <v>3</v>
      </c>
      <c r="W14">
        <f t="shared" si="7"/>
        <v>0</v>
      </c>
      <c r="X14">
        <f t="shared" si="8"/>
        <v>1</v>
      </c>
    </row>
    <row r="15" spans="1:24" x14ac:dyDescent="0.15">
      <c r="A15">
        <v>2</v>
      </c>
      <c r="B15" t="s">
        <v>91</v>
      </c>
      <c r="C15">
        <v>2</v>
      </c>
      <c r="D15">
        <v>13</v>
      </c>
      <c r="E15">
        <v>38</v>
      </c>
      <c r="F15">
        <v>0.34210527000000002</v>
      </c>
      <c r="G15">
        <v>1</v>
      </c>
      <c r="H15">
        <v>0.384615384615</v>
      </c>
      <c r="I15">
        <v>0.555555555556</v>
      </c>
      <c r="J15">
        <f t="shared" si="0"/>
        <v>4.9999999999949996</v>
      </c>
      <c r="K15">
        <f t="shared" si="1"/>
        <v>0</v>
      </c>
      <c r="L15">
        <f t="shared" si="2"/>
        <v>8.0000000000050004</v>
      </c>
      <c r="M15">
        <v>1</v>
      </c>
      <c r="N15">
        <v>0.384615384615</v>
      </c>
      <c r="O15">
        <v>0.555555555556</v>
      </c>
      <c r="P15">
        <f t="shared" si="3"/>
        <v>4.9999999999949996</v>
      </c>
      <c r="Q15">
        <f t="shared" si="4"/>
        <v>0</v>
      </c>
      <c r="R15">
        <f t="shared" si="5"/>
        <v>8.0000000000050004</v>
      </c>
      <c r="S15">
        <v>1</v>
      </c>
      <c r="T15">
        <v>7.6923076923100006E-2</v>
      </c>
      <c r="U15">
        <v>0.14285714285699999</v>
      </c>
      <c r="V15">
        <f t="shared" si="6"/>
        <v>1.0000000000003</v>
      </c>
      <c r="W15">
        <f t="shared" si="7"/>
        <v>0</v>
      </c>
      <c r="X15">
        <f t="shared" si="8"/>
        <v>11.9999999999997</v>
      </c>
    </row>
    <row r="16" spans="1:24" x14ac:dyDescent="0.15">
      <c r="A16">
        <v>0</v>
      </c>
      <c r="B16" t="s">
        <v>132</v>
      </c>
      <c r="C16">
        <v>3</v>
      </c>
      <c r="D16">
        <v>11</v>
      </c>
      <c r="E16">
        <v>2</v>
      </c>
      <c r="F16">
        <v>5.5</v>
      </c>
      <c r="G16">
        <v>0.91666666666700003</v>
      </c>
      <c r="H16">
        <v>1</v>
      </c>
      <c r="I16">
        <v>0.95652173913000005</v>
      </c>
      <c r="J16">
        <f t="shared" si="0"/>
        <v>11</v>
      </c>
      <c r="K16">
        <f t="shared" si="1"/>
        <v>0.99999999999563549</v>
      </c>
      <c r="L16">
        <f t="shared" si="2"/>
        <v>0</v>
      </c>
      <c r="M16">
        <v>0.84615384615400002</v>
      </c>
      <c r="N16">
        <v>1</v>
      </c>
      <c r="O16">
        <v>0.91666666666700003</v>
      </c>
      <c r="P16">
        <f t="shared" si="3"/>
        <v>11</v>
      </c>
      <c r="Q16">
        <f t="shared" si="4"/>
        <v>1.9999999999976357</v>
      </c>
      <c r="R16">
        <f t="shared" si="5"/>
        <v>0</v>
      </c>
      <c r="S16">
        <v>0.84615384615400002</v>
      </c>
      <c r="T16">
        <v>1</v>
      </c>
      <c r="U16">
        <v>0.91666666666700003</v>
      </c>
      <c r="V16">
        <f t="shared" si="6"/>
        <v>11</v>
      </c>
      <c r="W16">
        <f t="shared" si="7"/>
        <v>1.9999999999976357</v>
      </c>
      <c r="X16">
        <f t="shared" si="8"/>
        <v>0</v>
      </c>
    </row>
    <row r="17" spans="1:24" x14ac:dyDescent="0.15">
      <c r="A17">
        <v>3</v>
      </c>
      <c r="B17" t="s">
        <v>182</v>
      </c>
      <c r="C17">
        <v>1</v>
      </c>
      <c r="D17">
        <v>53</v>
      </c>
      <c r="E17">
        <v>465</v>
      </c>
      <c r="F17">
        <v>0.1139785</v>
      </c>
      <c r="G17">
        <v>0.91891891891900002</v>
      </c>
      <c r="H17">
        <v>0.641509433962</v>
      </c>
      <c r="I17">
        <v>0.75555555555599996</v>
      </c>
      <c r="J17">
        <f t="shared" si="0"/>
        <v>33.999999999986002</v>
      </c>
      <c r="K17">
        <f t="shared" si="1"/>
        <v>2.9999999999955023</v>
      </c>
      <c r="L17">
        <f t="shared" si="2"/>
        <v>19.000000000013998</v>
      </c>
      <c r="M17">
        <v>0.94594594594600001</v>
      </c>
      <c r="N17">
        <v>0.66037735849099999</v>
      </c>
      <c r="O17">
        <v>0.77777777777799995</v>
      </c>
      <c r="P17">
        <f t="shared" si="3"/>
        <v>35.000000000023</v>
      </c>
      <c r="Q17">
        <f t="shared" si="4"/>
        <v>1.9999999999991971</v>
      </c>
      <c r="R17">
        <f t="shared" si="5"/>
        <v>17.999999999977</v>
      </c>
      <c r="S17">
        <v>1</v>
      </c>
      <c r="T17">
        <v>0.16981132075499999</v>
      </c>
      <c r="U17">
        <v>0.29032258064499999</v>
      </c>
      <c r="V17">
        <f t="shared" si="6"/>
        <v>9.0000000000149996</v>
      </c>
      <c r="W17">
        <f t="shared" si="7"/>
        <v>0</v>
      </c>
      <c r="X17">
        <f t="shared" si="8"/>
        <v>43.999999999985</v>
      </c>
    </row>
    <row r="18" spans="1:24" x14ac:dyDescent="0.15">
      <c r="A18">
        <v>3</v>
      </c>
      <c r="B18" t="s">
        <v>179</v>
      </c>
      <c r="C18">
        <v>2</v>
      </c>
      <c r="D18">
        <v>25</v>
      </c>
      <c r="E18">
        <v>28</v>
      </c>
      <c r="F18">
        <v>0.89285713</v>
      </c>
      <c r="G18">
        <v>0.78125</v>
      </c>
      <c r="H18">
        <v>1</v>
      </c>
      <c r="I18">
        <v>0.87719298245599997</v>
      </c>
      <c r="J18">
        <f t="shared" si="0"/>
        <v>25</v>
      </c>
      <c r="K18">
        <f t="shared" si="1"/>
        <v>7</v>
      </c>
      <c r="L18">
        <f t="shared" si="2"/>
        <v>0</v>
      </c>
      <c r="M18">
        <v>0.95</v>
      </c>
      <c r="N18">
        <v>0.76</v>
      </c>
      <c r="O18">
        <v>0.84444444444400002</v>
      </c>
      <c r="P18">
        <f t="shared" si="3"/>
        <v>19</v>
      </c>
      <c r="Q18">
        <f t="shared" si="4"/>
        <v>1</v>
      </c>
      <c r="R18">
        <f t="shared" si="5"/>
        <v>6</v>
      </c>
      <c r="S18">
        <v>0.91304347826099996</v>
      </c>
      <c r="T18">
        <v>0.84</v>
      </c>
      <c r="U18">
        <v>0.875</v>
      </c>
      <c r="V18">
        <f t="shared" si="6"/>
        <v>21</v>
      </c>
      <c r="W18">
        <f t="shared" si="7"/>
        <v>1.9999999999967137</v>
      </c>
      <c r="X18">
        <f t="shared" si="8"/>
        <v>4</v>
      </c>
    </row>
    <row r="19" spans="1:24" x14ac:dyDescent="0.15">
      <c r="A19">
        <v>0</v>
      </c>
      <c r="B19" t="s">
        <v>161</v>
      </c>
      <c r="C19">
        <v>3</v>
      </c>
      <c r="D19">
        <v>4</v>
      </c>
      <c r="E19">
        <v>21</v>
      </c>
      <c r="F19">
        <v>0.19047620000000001</v>
      </c>
      <c r="G19">
        <v>0.6</v>
      </c>
      <c r="H19">
        <v>0.75</v>
      </c>
      <c r="I19">
        <v>0.66666666666700003</v>
      </c>
      <c r="J19">
        <f t="shared" si="0"/>
        <v>3</v>
      </c>
      <c r="K19">
        <f t="shared" si="1"/>
        <v>2</v>
      </c>
      <c r="L19">
        <f t="shared" si="2"/>
        <v>1</v>
      </c>
      <c r="M19">
        <v>0.33333333333300003</v>
      </c>
      <c r="N19">
        <v>0.5</v>
      </c>
      <c r="O19">
        <v>0.4</v>
      </c>
      <c r="P19">
        <f t="shared" si="3"/>
        <v>2</v>
      </c>
      <c r="Q19">
        <f t="shared" si="4"/>
        <v>4.0000000000059996</v>
      </c>
      <c r="R19">
        <f t="shared" si="5"/>
        <v>2</v>
      </c>
      <c r="S19">
        <v>0.66666666666700003</v>
      </c>
      <c r="T19">
        <v>0.5</v>
      </c>
      <c r="U19">
        <v>0.57142857142900005</v>
      </c>
      <c r="V19">
        <f t="shared" si="6"/>
        <v>2</v>
      </c>
      <c r="W19">
        <f t="shared" si="7"/>
        <v>0.99999999999849987</v>
      </c>
      <c r="X19">
        <f t="shared" si="8"/>
        <v>2</v>
      </c>
    </row>
    <row r="20" spans="1:24" x14ac:dyDescent="0.15">
      <c r="A20">
        <v>0</v>
      </c>
      <c r="B20" t="s">
        <v>162</v>
      </c>
      <c r="C20">
        <v>3</v>
      </c>
      <c r="D20">
        <v>5</v>
      </c>
      <c r="E20">
        <v>20</v>
      </c>
      <c r="F20">
        <v>0.25</v>
      </c>
      <c r="G20">
        <v>1</v>
      </c>
      <c r="H20">
        <v>0.8</v>
      </c>
      <c r="I20">
        <v>0.88888888888899997</v>
      </c>
      <c r="J20">
        <f t="shared" si="0"/>
        <v>4</v>
      </c>
      <c r="K20">
        <f t="shared" si="1"/>
        <v>0</v>
      </c>
      <c r="L20">
        <f t="shared" si="2"/>
        <v>1</v>
      </c>
      <c r="M20">
        <v>1</v>
      </c>
      <c r="N20">
        <v>0.4</v>
      </c>
      <c r="O20">
        <v>0.57142857142900005</v>
      </c>
      <c r="P20">
        <f t="shared" si="3"/>
        <v>2</v>
      </c>
      <c r="Q20">
        <f t="shared" si="4"/>
        <v>0</v>
      </c>
      <c r="R20">
        <f t="shared" si="5"/>
        <v>3</v>
      </c>
      <c r="S20">
        <v>0</v>
      </c>
      <c r="T20">
        <v>0</v>
      </c>
      <c r="U20">
        <v>0</v>
      </c>
      <c r="V20">
        <f t="shared" si="6"/>
        <v>0</v>
      </c>
      <c r="W20">
        <v>0</v>
      </c>
      <c r="X20">
        <f t="shared" si="8"/>
        <v>5</v>
      </c>
    </row>
    <row r="21" spans="1:24" x14ac:dyDescent="0.15">
      <c r="A21">
        <v>0</v>
      </c>
      <c r="B21" t="s">
        <v>163</v>
      </c>
      <c r="C21">
        <v>3</v>
      </c>
      <c r="D21">
        <v>1</v>
      </c>
      <c r="E21">
        <v>24</v>
      </c>
      <c r="F21">
        <v>4.1666667999999997E-2</v>
      </c>
      <c r="G21">
        <v>1</v>
      </c>
      <c r="H21">
        <v>1</v>
      </c>
      <c r="I21">
        <v>1</v>
      </c>
      <c r="J21">
        <f t="shared" si="0"/>
        <v>1</v>
      </c>
      <c r="K21">
        <f t="shared" si="1"/>
        <v>0</v>
      </c>
      <c r="L21">
        <f t="shared" si="2"/>
        <v>0</v>
      </c>
      <c r="M21">
        <v>1</v>
      </c>
      <c r="N21">
        <v>1</v>
      </c>
      <c r="O21">
        <v>1</v>
      </c>
      <c r="P21">
        <f t="shared" si="3"/>
        <v>1</v>
      </c>
      <c r="Q21">
        <f t="shared" si="4"/>
        <v>0</v>
      </c>
      <c r="R21">
        <f t="shared" si="5"/>
        <v>0</v>
      </c>
      <c r="S21">
        <v>1</v>
      </c>
      <c r="T21">
        <v>1</v>
      </c>
      <c r="U21">
        <v>1</v>
      </c>
      <c r="V21">
        <f t="shared" si="6"/>
        <v>1</v>
      </c>
      <c r="W21">
        <f t="shared" si="7"/>
        <v>0</v>
      </c>
      <c r="X21">
        <f t="shared" si="8"/>
        <v>0</v>
      </c>
    </row>
    <row r="22" spans="1:24" x14ac:dyDescent="0.15">
      <c r="A22">
        <v>2</v>
      </c>
      <c r="B22" t="s">
        <v>181</v>
      </c>
      <c r="C22">
        <v>2</v>
      </c>
      <c r="D22">
        <v>15</v>
      </c>
      <c r="E22">
        <v>38</v>
      </c>
      <c r="F22">
        <v>0.39473686000000002</v>
      </c>
      <c r="G22">
        <v>0.92857142857099995</v>
      </c>
      <c r="H22">
        <v>0.86666666666699999</v>
      </c>
      <c r="I22">
        <v>0.89655172413799999</v>
      </c>
      <c r="J22">
        <f t="shared" si="0"/>
        <v>13.000000000005</v>
      </c>
      <c r="K22">
        <f t="shared" si="1"/>
        <v>1.0000000000068479</v>
      </c>
      <c r="L22">
        <f t="shared" si="2"/>
        <v>1.9999999999949996</v>
      </c>
      <c r="M22">
        <v>0.6</v>
      </c>
      <c r="N22">
        <v>1</v>
      </c>
      <c r="O22">
        <v>0.75</v>
      </c>
      <c r="P22">
        <f t="shared" si="3"/>
        <v>15</v>
      </c>
      <c r="Q22">
        <f t="shared" si="4"/>
        <v>10</v>
      </c>
      <c r="R22">
        <f t="shared" si="5"/>
        <v>0</v>
      </c>
      <c r="S22">
        <v>0.8</v>
      </c>
      <c r="T22">
        <v>0.8</v>
      </c>
      <c r="U22">
        <v>0.8</v>
      </c>
      <c r="V22">
        <f t="shared" si="6"/>
        <v>12</v>
      </c>
      <c r="W22">
        <f t="shared" si="7"/>
        <v>3</v>
      </c>
      <c r="X22">
        <f t="shared" si="8"/>
        <v>3</v>
      </c>
    </row>
    <row r="23" spans="1:24" x14ac:dyDescent="0.15">
      <c r="A23">
        <v>0</v>
      </c>
      <c r="B23" t="s">
        <v>167</v>
      </c>
      <c r="C23">
        <v>3</v>
      </c>
      <c r="D23">
        <v>3</v>
      </c>
      <c r="E23">
        <v>12</v>
      </c>
      <c r="F23">
        <v>0.25</v>
      </c>
      <c r="G23">
        <v>1</v>
      </c>
      <c r="H23">
        <v>1</v>
      </c>
      <c r="I23">
        <v>1</v>
      </c>
      <c r="J23">
        <f t="shared" si="0"/>
        <v>3</v>
      </c>
      <c r="K23">
        <f t="shared" si="1"/>
        <v>0</v>
      </c>
      <c r="L23">
        <f t="shared" si="2"/>
        <v>0</v>
      </c>
      <c r="M23">
        <v>0.75</v>
      </c>
      <c r="N23">
        <v>1</v>
      </c>
      <c r="O23">
        <v>0.85714285714299998</v>
      </c>
      <c r="P23">
        <f t="shared" si="3"/>
        <v>3</v>
      </c>
      <c r="Q23">
        <f t="shared" si="4"/>
        <v>1</v>
      </c>
      <c r="R23">
        <f t="shared" si="5"/>
        <v>0</v>
      </c>
      <c r="S23">
        <v>1</v>
      </c>
      <c r="T23">
        <v>1</v>
      </c>
      <c r="U23">
        <v>1</v>
      </c>
      <c r="V23">
        <f t="shared" si="6"/>
        <v>3</v>
      </c>
      <c r="W23">
        <f t="shared" si="7"/>
        <v>0</v>
      </c>
      <c r="X23">
        <f t="shared" si="8"/>
        <v>0</v>
      </c>
    </row>
    <row r="24" spans="1:24" x14ac:dyDescent="0.15">
      <c r="A24">
        <v>0</v>
      </c>
      <c r="B24" t="s">
        <v>173</v>
      </c>
      <c r="C24">
        <v>3</v>
      </c>
      <c r="D24">
        <v>3</v>
      </c>
      <c r="E24">
        <v>12</v>
      </c>
      <c r="F24">
        <v>0.25</v>
      </c>
      <c r="G24">
        <v>1</v>
      </c>
      <c r="H24">
        <v>1</v>
      </c>
      <c r="I24">
        <v>1</v>
      </c>
      <c r="J24">
        <f t="shared" si="0"/>
        <v>3</v>
      </c>
      <c r="K24">
        <f t="shared" si="1"/>
        <v>0</v>
      </c>
      <c r="L24">
        <f t="shared" si="2"/>
        <v>0</v>
      </c>
      <c r="M24">
        <v>1</v>
      </c>
      <c r="N24">
        <v>1</v>
      </c>
      <c r="O24">
        <v>1</v>
      </c>
      <c r="P24">
        <f t="shared" si="3"/>
        <v>3</v>
      </c>
      <c r="Q24">
        <f t="shared" si="4"/>
        <v>0</v>
      </c>
      <c r="R24">
        <f t="shared" si="5"/>
        <v>0</v>
      </c>
      <c r="S24">
        <v>1</v>
      </c>
      <c r="T24">
        <v>1</v>
      </c>
      <c r="U24">
        <v>1</v>
      </c>
      <c r="V24">
        <f t="shared" si="6"/>
        <v>3</v>
      </c>
      <c r="W24">
        <f t="shared" si="7"/>
        <v>0</v>
      </c>
      <c r="X24">
        <f t="shared" si="8"/>
        <v>0</v>
      </c>
    </row>
    <row r="25" spans="1:24" x14ac:dyDescent="0.15">
      <c r="A25">
        <v>1</v>
      </c>
      <c r="B25" t="s">
        <v>180</v>
      </c>
      <c r="C25">
        <v>2</v>
      </c>
      <c r="D25">
        <v>10</v>
      </c>
      <c r="E25">
        <v>43</v>
      </c>
      <c r="F25">
        <v>0.23255814999999999</v>
      </c>
      <c r="G25">
        <v>1</v>
      </c>
      <c r="H25">
        <v>0.6</v>
      </c>
      <c r="I25">
        <v>0.75</v>
      </c>
      <c r="J25">
        <f t="shared" si="0"/>
        <v>6</v>
      </c>
      <c r="K25">
        <f t="shared" si="1"/>
        <v>0</v>
      </c>
      <c r="L25">
        <f t="shared" si="2"/>
        <v>4</v>
      </c>
      <c r="M25">
        <v>1</v>
      </c>
      <c r="N25">
        <v>0.6</v>
      </c>
      <c r="O25">
        <v>0.75</v>
      </c>
      <c r="P25">
        <f t="shared" si="3"/>
        <v>6</v>
      </c>
      <c r="Q25">
        <f t="shared" si="4"/>
        <v>0</v>
      </c>
      <c r="R25">
        <f t="shared" si="5"/>
        <v>4</v>
      </c>
      <c r="S25">
        <v>1</v>
      </c>
      <c r="T25">
        <v>0.4</v>
      </c>
      <c r="U25">
        <v>0.57142857142900005</v>
      </c>
      <c r="V25">
        <f t="shared" si="6"/>
        <v>4</v>
      </c>
      <c r="W25">
        <f t="shared" si="7"/>
        <v>0</v>
      </c>
      <c r="X25">
        <f t="shared" si="8"/>
        <v>6</v>
      </c>
    </row>
    <row r="26" spans="1:24" x14ac:dyDescent="0.15">
      <c r="A26">
        <v>0</v>
      </c>
      <c r="B26" t="s">
        <v>177</v>
      </c>
      <c r="C26">
        <v>3</v>
      </c>
      <c r="D26">
        <v>4</v>
      </c>
      <c r="E26">
        <v>6</v>
      </c>
      <c r="F26">
        <v>0.66666669999999995</v>
      </c>
      <c r="G26">
        <v>1</v>
      </c>
      <c r="H26">
        <v>1</v>
      </c>
      <c r="I26">
        <v>1</v>
      </c>
      <c r="J26">
        <f t="shared" si="0"/>
        <v>4</v>
      </c>
      <c r="K26">
        <f t="shared" si="1"/>
        <v>0</v>
      </c>
      <c r="L26">
        <f t="shared" si="2"/>
        <v>0</v>
      </c>
      <c r="M26">
        <v>0.66666666666700003</v>
      </c>
      <c r="N26">
        <v>1</v>
      </c>
      <c r="O26">
        <v>0.8</v>
      </c>
      <c r="P26">
        <f t="shared" si="3"/>
        <v>4</v>
      </c>
      <c r="Q26">
        <f t="shared" si="4"/>
        <v>1.9999999999969997</v>
      </c>
      <c r="R26">
        <f t="shared" si="5"/>
        <v>0</v>
      </c>
      <c r="S26">
        <v>1</v>
      </c>
      <c r="T26">
        <v>1</v>
      </c>
      <c r="U26">
        <v>1</v>
      </c>
      <c r="V26">
        <f t="shared" si="6"/>
        <v>4</v>
      </c>
      <c r="W26">
        <f t="shared" si="7"/>
        <v>0</v>
      </c>
      <c r="X26">
        <f t="shared" si="8"/>
        <v>0</v>
      </c>
    </row>
    <row r="27" spans="1:24" x14ac:dyDescent="0.15">
      <c r="B27" t="s">
        <v>41</v>
      </c>
      <c r="C27">
        <v>1</v>
      </c>
      <c r="D27">
        <v>26</v>
      </c>
      <c r="E27">
        <v>492</v>
      </c>
      <c r="F27">
        <v>5.2845530000000002E-2</v>
      </c>
      <c r="G27">
        <v>1</v>
      </c>
      <c r="H27">
        <v>0.73076923076900002</v>
      </c>
      <c r="I27">
        <v>0.84444444444400002</v>
      </c>
      <c r="J27">
        <f t="shared" si="0"/>
        <v>18.999999999993999</v>
      </c>
      <c r="K27">
        <f t="shared" si="1"/>
        <v>0</v>
      </c>
      <c r="L27">
        <f t="shared" si="2"/>
        <v>7.0000000000060005</v>
      </c>
      <c r="M27">
        <v>1</v>
      </c>
      <c r="N27">
        <v>0.615384615385</v>
      </c>
      <c r="O27">
        <v>0.76190476190500001</v>
      </c>
      <c r="P27">
        <f t="shared" si="3"/>
        <v>16.000000000010001</v>
      </c>
      <c r="Q27">
        <f t="shared" si="4"/>
        <v>0</v>
      </c>
      <c r="R27">
        <f t="shared" si="5"/>
        <v>9.9999999999899991</v>
      </c>
      <c r="S27">
        <v>1</v>
      </c>
      <c r="T27">
        <v>0.46153846153799999</v>
      </c>
      <c r="U27">
        <v>0.63157894736800002</v>
      </c>
      <c r="V27">
        <f t="shared" si="6"/>
        <v>11.999999999987999</v>
      </c>
      <c r="W27">
        <f t="shared" si="7"/>
        <v>0</v>
      </c>
      <c r="X27">
        <f t="shared" si="8"/>
        <v>14.000000000012001</v>
      </c>
    </row>
    <row r="28" spans="1:24" x14ac:dyDescent="0.15">
      <c r="B28" t="s">
        <v>14</v>
      </c>
      <c r="C28">
        <v>2</v>
      </c>
      <c r="D28">
        <v>1</v>
      </c>
      <c r="E28">
        <v>25</v>
      </c>
      <c r="F28">
        <v>0.04</v>
      </c>
      <c r="G28">
        <v>0.33333333333300003</v>
      </c>
      <c r="H28">
        <v>1</v>
      </c>
      <c r="I28">
        <v>0.5</v>
      </c>
      <c r="J28">
        <f t="shared" si="0"/>
        <v>1</v>
      </c>
      <c r="K28">
        <f t="shared" si="1"/>
        <v>2.0000000000029998</v>
      </c>
      <c r="L28">
        <f t="shared" si="2"/>
        <v>0</v>
      </c>
      <c r="M28">
        <v>0.25</v>
      </c>
      <c r="N28">
        <v>1</v>
      </c>
      <c r="O28">
        <v>0.4</v>
      </c>
      <c r="P28">
        <f t="shared" si="3"/>
        <v>1</v>
      </c>
      <c r="Q28">
        <f t="shared" si="4"/>
        <v>3</v>
      </c>
      <c r="R28">
        <f t="shared" si="5"/>
        <v>0</v>
      </c>
      <c r="S28">
        <v>0.5</v>
      </c>
      <c r="T28">
        <v>1</v>
      </c>
      <c r="U28">
        <v>0.66666666666700003</v>
      </c>
      <c r="V28">
        <f t="shared" si="6"/>
        <v>1</v>
      </c>
      <c r="W28">
        <f t="shared" si="7"/>
        <v>1</v>
      </c>
      <c r="X28">
        <f t="shared" si="8"/>
        <v>0</v>
      </c>
    </row>
    <row r="29" spans="1:24" x14ac:dyDescent="0.15">
      <c r="B29" t="s">
        <v>20</v>
      </c>
      <c r="C29">
        <v>2</v>
      </c>
      <c r="D29">
        <v>1</v>
      </c>
      <c r="E29">
        <v>25</v>
      </c>
      <c r="F29">
        <v>0.04</v>
      </c>
      <c r="G29">
        <v>0.5</v>
      </c>
      <c r="H29">
        <v>1</v>
      </c>
      <c r="I29">
        <v>0.66666666666700003</v>
      </c>
      <c r="J29">
        <f t="shared" si="0"/>
        <v>1</v>
      </c>
      <c r="K29">
        <f t="shared" si="1"/>
        <v>1</v>
      </c>
      <c r="L29">
        <f t="shared" si="2"/>
        <v>0</v>
      </c>
      <c r="M29">
        <v>0.5</v>
      </c>
      <c r="N29">
        <v>1</v>
      </c>
      <c r="O29">
        <v>0.66666666666700003</v>
      </c>
      <c r="P29">
        <f t="shared" si="3"/>
        <v>1</v>
      </c>
      <c r="Q29">
        <f t="shared" si="4"/>
        <v>1</v>
      </c>
      <c r="R29">
        <f t="shared" si="5"/>
        <v>0</v>
      </c>
      <c r="S29">
        <v>0</v>
      </c>
      <c r="T29">
        <v>0</v>
      </c>
      <c r="U29">
        <v>0</v>
      </c>
      <c r="V29">
        <f t="shared" si="6"/>
        <v>0</v>
      </c>
      <c r="W29">
        <v>0</v>
      </c>
      <c r="X29">
        <f t="shared" si="8"/>
        <v>1</v>
      </c>
    </row>
    <row r="30" spans="1:24" x14ac:dyDescent="0.15">
      <c r="B30" t="s">
        <v>72</v>
      </c>
      <c r="C30">
        <v>2</v>
      </c>
      <c r="D30">
        <v>1</v>
      </c>
      <c r="E30">
        <v>25</v>
      </c>
      <c r="F30">
        <v>0.04</v>
      </c>
      <c r="G30">
        <v>1</v>
      </c>
      <c r="H30">
        <v>1</v>
      </c>
      <c r="I30">
        <v>1</v>
      </c>
      <c r="J30">
        <f t="shared" si="0"/>
        <v>1</v>
      </c>
      <c r="K30">
        <f t="shared" si="1"/>
        <v>0</v>
      </c>
      <c r="L30">
        <f t="shared" si="2"/>
        <v>0</v>
      </c>
      <c r="M30">
        <v>1</v>
      </c>
      <c r="N30">
        <v>1</v>
      </c>
      <c r="O30">
        <v>1</v>
      </c>
      <c r="P30">
        <f t="shared" si="3"/>
        <v>1</v>
      </c>
      <c r="Q30">
        <f t="shared" si="4"/>
        <v>0</v>
      </c>
      <c r="R30">
        <f t="shared" si="5"/>
        <v>0</v>
      </c>
      <c r="S30">
        <v>1</v>
      </c>
      <c r="T30">
        <v>1</v>
      </c>
      <c r="U30">
        <v>1</v>
      </c>
      <c r="V30">
        <f t="shared" si="6"/>
        <v>1</v>
      </c>
      <c r="W30">
        <f t="shared" si="7"/>
        <v>0</v>
      </c>
      <c r="X30">
        <f t="shared" si="8"/>
        <v>0</v>
      </c>
    </row>
    <row r="31" spans="1:24" x14ac:dyDescent="0.15">
      <c r="B31" t="s">
        <v>93</v>
      </c>
      <c r="C31">
        <v>2</v>
      </c>
      <c r="D31">
        <v>3</v>
      </c>
      <c r="E31">
        <v>23</v>
      </c>
      <c r="F31">
        <v>0.13043478</v>
      </c>
      <c r="G31">
        <v>0.75</v>
      </c>
      <c r="H31">
        <v>1</v>
      </c>
      <c r="I31">
        <v>0.85714285714299998</v>
      </c>
      <c r="J31">
        <f t="shared" si="0"/>
        <v>3</v>
      </c>
      <c r="K31">
        <f t="shared" si="1"/>
        <v>1</v>
      </c>
      <c r="L31">
        <f t="shared" si="2"/>
        <v>0</v>
      </c>
      <c r="M31">
        <v>0.33333333333300003</v>
      </c>
      <c r="N31">
        <v>1</v>
      </c>
      <c r="O31">
        <v>0.5</v>
      </c>
      <c r="P31">
        <f t="shared" si="3"/>
        <v>3</v>
      </c>
      <c r="Q31">
        <f t="shared" si="4"/>
        <v>6.000000000008999</v>
      </c>
      <c r="R31">
        <f t="shared" si="5"/>
        <v>0</v>
      </c>
      <c r="S31">
        <v>0.66666666666700003</v>
      </c>
      <c r="T31">
        <v>0.66666666666700003</v>
      </c>
      <c r="U31">
        <v>0.66666666666700003</v>
      </c>
      <c r="V31">
        <f t="shared" si="6"/>
        <v>2.0000000000010001</v>
      </c>
      <c r="W31">
        <f t="shared" si="7"/>
        <v>0.99999999999899991</v>
      </c>
      <c r="X31">
        <f t="shared" si="8"/>
        <v>0.99999999999899991</v>
      </c>
    </row>
    <row r="32" spans="1:24" x14ac:dyDescent="0.15">
      <c r="B32" t="s">
        <v>154</v>
      </c>
      <c r="C32">
        <v>2</v>
      </c>
      <c r="D32">
        <v>1</v>
      </c>
      <c r="E32">
        <v>25</v>
      </c>
      <c r="F32">
        <v>0.04</v>
      </c>
      <c r="G32">
        <v>1</v>
      </c>
      <c r="H32">
        <v>1</v>
      </c>
      <c r="I32">
        <v>1</v>
      </c>
      <c r="J32">
        <f t="shared" si="0"/>
        <v>1</v>
      </c>
      <c r="K32">
        <f t="shared" si="1"/>
        <v>0</v>
      </c>
      <c r="L32">
        <f t="shared" si="2"/>
        <v>0</v>
      </c>
      <c r="M32">
        <v>1</v>
      </c>
      <c r="N32">
        <v>1</v>
      </c>
      <c r="O32">
        <v>1</v>
      </c>
      <c r="P32">
        <f t="shared" si="3"/>
        <v>1</v>
      </c>
      <c r="Q32">
        <f t="shared" si="4"/>
        <v>0</v>
      </c>
      <c r="R32">
        <f t="shared" si="5"/>
        <v>0</v>
      </c>
      <c r="S32">
        <v>1</v>
      </c>
      <c r="T32">
        <v>1</v>
      </c>
      <c r="U32">
        <v>1</v>
      </c>
      <c r="V32">
        <f t="shared" si="6"/>
        <v>1</v>
      </c>
      <c r="W32">
        <f t="shared" si="7"/>
        <v>0</v>
      </c>
      <c r="X32">
        <f t="shared" si="8"/>
        <v>0</v>
      </c>
    </row>
    <row r="33" spans="2:24" x14ac:dyDescent="0.15">
      <c r="B33" t="s">
        <v>151</v>
      </c>
      <c r="C33">
        <v>1</v>
      </c>
      <c r="D33">
        <v>27</v>
      </c>
      <c r="E33">
        <v>491</v>
      </c>
      <c r="F33">
        <v>5.4989820000000002E-2</v>
      </c>
      <c r="G33">
        <v>0.95</v>
      </c>
      <c r="H33">
        <v>0.70370370370400004</v>
      </c>
      <c r="I33">
        <v>0.80851063829799996</v>
      </c>
      <c r="J33">
        <f t="shared" si="0"/>
        <v>19.000000000008001</v>
      </c>
      <c r="K33">
        <f t="shared" si="1"/>
        <v>1.0000000000004228</v>
      </c>
      <c r="L33">
        <f t="shared" si="2"/>
        <v>7.9999999999919993</v>
      </c>
      <c r="M33">
        <v>0.92857142857099995</v>
      </c>
      <c r="N33">
        <v>0.48148148148100001</v>
      </c>
      <c r="O33">
        <v>0.63414634146299997</v>
      </c>
      <c r="P33">
        <f t="shared" si="3"/>
        <v>12.999999999987001</v>
      </c>
      <c r="Q33">
        <f t="shared" si="4"/>
        <v>1.0000000000054623</v>
      </c>
      <c r="R33">
        <f t="shared" si="5"/>
        <v>14.000000000012999</v>
      </c>
      <c r="S33">
        <v>1</v>
      </c>
      <c r="T33">
        <v>0.18518518518499999</v>
      </c>
      <c r="U33">
        <v>0.3125</v>
      </c>
      <c r="V33">
        <f t="shared" si="6"/>
        <v>4.9999999999949996</v>
      </c>
      <c r="W33">
        <f t="shared" si="7"/>
        <v>0</v>
      </c>
      <c r="X33">
        <f t="shared" si="8"/>
        <v>22.000000000005002</v>
      </c>
    </row>
    <row r="34" spans="2:24" x14ac:dyDescent="0.15">
      <c r="B34" t="s">
        <v>8</v>
      </c>
      <c r="C34">
        <v>2</v>
      </c>
      <c r="D34">
        <v>21</v>
      </c>
      <c r="E34">
        <v>6</v>
      </c>
      <c r="F34">
        <v>3.5</v>
      </c>
      <c r="G34">
        <v>0.83333333333299997</v>
      </c>
      <c r="H34">
        <v>0.95238095238099996</v>
      </c>
      <c r="I34">
        <v>0.88888888888899997</v>
      </c>
      <c r="J34">
        <f t="shared" ref="J34:J65" si="9">D34*H34</f>
        <v>20.000000000000998</v>
      </c>
      <c r="K34">
        <f t="shared" ref="K34:K59" si="10">J34/G34-J34</f>
        <v>4.0000000000098019</v>
      </c>
      <c r="L34">
        <f t="shared" ref="L34:L65" si="11">D34-J34</f>
        <v>0.99999999999900169</v>
      </c>
      <c r="M34">
        <v>0.83333333333299997</v>
      </c>
      <c r="N34">
        <v>0.95238095238099996</v>
      </c>
      <c r="O34">
        <v>0.88888888888899997</v>
      </c>
      <c r="P34">
        <f t="shared" si="3"/>
        <v>20.000000000000998</v>
      </c>
      <c r="Q34">
        <f t="shared" si="4"/>
        <v>4.0000000000098019</v>
      </c>
      <c r="R34">
        <f t="shared" si="5"/>
        <v>0.99999999999900169</v>
      </c>
      <c r="S34">
        <v>0.77777777777799995</v>
      </c>
      <c r="T34">
        <v>1</v>
      </c>
      <c r="U34">
        <v>0.875</v>
      </c>
      <c r="V34">
        <f t="shared" si="6"/>
        <v>21</v>
      </c>
      <c r="W34">
        <f t="shared" si="7"/>
        <v>5.9999999999922871</v>
      </c>
      <c r="X34">
        <f t="shared" si="8"/>
        <v>0</v>
      </c>
    </row>
    <row r="35" spans="2:24" x14ac:dyDescent="0.15">
      <c r="B35" t="s">
        <v>25</v>
      </c>
      <c r="C35">
        <v>3</v>
      </c>
      <c r="D35">
        <v>5</v>
      </c>
      <c r="E35">
        <v>16</v>
      </c>
      <c r="F35">
        <v>0.3125</v>
      </c>
      <c r="G35">
        <v>0.83333333333299997</v>
      </c>
      <c r="H35">
        <v>1</v>
      </c>
      <c r="I35">
        <v>0.90909090909099999</v>
      </c>
      <c r="J35">
        <f t="shared" si="9"/>
        <v>5</v>
      </c>
      <c r="K35">
        <f t="shared" si="10"/>
        <v>1.0000000000023999</v>
      </c>
      <c r="L35">
        <f t="shared" si="11"/>
        <v>0</v>
      </c>
      <c r="M35">
        <v>0.625</v>
      </c>
      <c r="N35">
        <v>1</v>
      </c>
      <c r="O35">
        <v>0.76923076923099998</v>
      </c>
      <c r="P35">
        <f t="shared" si="3"/>
        <v>5</v>
      </c>
      <c r="Q35">
        <f t="shared" si="4"/>
        <v>3</v>
      </c>
      <c r="R35">
        <f t="shared" si="5"/>
        <v>0</v>
      </c>
      <c r="S35">
        <v>1</v>
      </c>
      <c r="T35">
        <v>1</v>
      </c>
      <c r="U35">
        <v>1</v>
      </c>
      <c r="V35">
        <f t="shared" si="6"/>
        <v>5</v>
      </c>
      <c r="W35">
        <f t="shared" si="7"/>
        <v>0</v>
      </c>
      <c r="X35">
        <f t="shared" si="8"/>
        <v>0</v>
      </c>
    </row>
    <row r="36" spans="2:24" x14ac:dyDescent="0.15">
      <c r="B36" t="s">
        <v>129</v>
      </c>
      <c r="C36">
        <v>3</v>
      </c>
      <c r="D36">
        <v>11</v>
      </c>
      <c r="E36">
        <v>10</v>
      </c>
      <c r="F36">
        <v>1.1000000000000001</v>
      </c>
      <c r="G36">
        <v>0.91666666666700003</v>
      </c>
      <c r="H36">
        <v>1</v>
      </c>
      <c r="I36">
        <v>0.95652173913000005</v>
      </c>
      <c r="J36">
        <f t="shared" si="9"/>
        <v>11</v>
      </c>
      <c r="K36">
        <f t="shared" si="10"/>
        <v>0.99999999999563549</v>
      </c>
      <c r="L36">
        <f t="shared" si="11"/>
        <v>0</v>
      </c>
      <c r="M36">
        <v>0.85714285714299998</v>
      </c>
      <c r="N36">
        <v>0.54545454545500005</v>
      </c>
      <c r="O36">
        <v>0.66666666666700003</v>
      </c>
      <c r="P36">
        <f t="shared" si="3"/>
        <v>6.0000000000050004</v>
      </c>
      <c r="Q36">
        <f t="shared" si="4"/>
        <v>0.99999999999966693</v>
      </c>
      <c r="R36">
        <f t="shared" si="5"/>
        <v>4.9999999999949996</v>
      </c>
      <c r="S36">
        <v>1</v>
      </c>
      <c r="T36">
        <v>0.27272727272699998</v>
      </c>
      <c r="U36">
        <v>0.428571428571</v>
      </c>
      <c r="V36">
        <f t="shared" si="6"/>
        <v>2.9999999999969997</v>
      </c>
      <c r="W36">
        <f t="shared" si="7"/>
        <v>0</v>
      </c>
      <c r="X36">
        <f t="shared" si="8"/>
        <v>8.0000000000030003</v>
      </c>
    </row>
    <row r="37" spans="2:24" x14ac:dyDescent="0.15">
      <c r="B37" t="s">
        <v>112</v>
      </c>
      <c r="C37">
        <v>1</v>
      </c>
      <c r="D37">
        <v>51</v>
      </c>
      <c r="E37">
        <v>467</v>
      </c>
      <c r="F37">
        <v>0.10920771</v>
      </c>
      <c r="G37">
        <v>0.91891891891900002</v>
      </c>
      <c r="H37">
        <v>0.66666666666700003</v>
      </c>
      <c r="I37">
        <v>0.77272727272700004</v>
      </c>
      <c r="J37">
        <f t="shared" si="9"/>
        <v>34.000000000017003</v>
      </c>
      <c r="K37">
        <f t="shared" si="10"/>
        <v>2.9999999999982379</v>
      </c>
      <c r="L37">
        <f t="shared" si="11"/>
        <v>16.999999999982997</v>
      </c>
      <c r="M37">
        <v>0.77777777777799995</v>
      </c>
      <c r="N37">
        <v>0.68627450980399995</v>
      </c>
      <c r="O37">
        <v>0.72916666666700003</v>
      </c>
      <c r="P37">
        <f t="shared" si="3"/>
        <v>35.000000000004</v>
      </c>
      <c r="Q37">
        <f t="shared" si="4"/>
        <v>9.9999999999882903</v>
      </c>
      <c r="R37">
        <f t="shared" si="5"/>
        <v>15.999999999996</v>
      </c>
      <c r="S37">
        <v>0.96</v>
      </c>
      <c r="T37">
        <v>0.47058823529400001</v>
      </c>
      <c r="U37">
        <v>0.63157894736800002</v>
      </c>
      <c r="V37">
        <f t="shared" si="6"/>
        <v>23.999999999993999</v>
      </c>
      <c r="W37">
        <f t="shared" si="7"/>
        <v>0.99999999999975131</v>
      </c>
      <c r="X37">
        <f t="shared" si="8"/>
        <v>27.000000000006001</v>
      </c>
    </row>
    <row r="38" spans="2:24" x14ac:dyDescent="0.15">
      <c r="B38" t="s">
        <v>147</v>
      </c>
      <c r="C38">
        <v>2</v>
      </c>
      <c r="D38">
        <v>2</v>
      </c>
      <c r="E38">
        <v>49</v>
      </c>
      <c r="F38">
        <v>4.0816326E-2</v>
      </c>
      <c r="G38">
        <v>1</v>
      </c>
      <c r="H38">
        <v>0.5</v>
      </c>
      <c r="I38">
        <v>0.66666666666700003</v>
      </c>
      <c r="J38">
        <f t="shared" si="9"/>
        <v>1</v>
      </c>
      <c r="K38">
        <f t="shared" si="10"/>
        <v>0</v>
      </c>
      <c r="L38">
        <f t="shared" si="11"/>
        <v>1</v>
      </c>
      <c r="M38">
        <v>1</v>
      </c>
      <c r="N38">
        <v>0.5</v>
      </c>
      <c r="O38">
        <v>0.66666666666700003</v>
      </c>
      <c r="P38">
        <f t="shared" si="3"/>
        <v>1</v>
      </c>
      <c r="Q38">
        <f t="shared" si="4"/>
        <v>0</v>
      </c>
      <c r="R38">
        <f t="shared" si="5"/>
        <v>1</v>
      </c>
      <c r="S38">
        <v>0</v>
      </c>
      <c r="T38">
        <v>0</v>
      </c>
      <c r="U38">
        <v>0</v>
      </c>
      <c r="V38">
        <f t="shared" si="6"/>
        <v>0</v>
      </c>
      <c r="W38">
        <v>0</v>
      </c>
      <c r="X38">
        <f t="shared" si="8"/>
        <v>2</v>
      </c>
    </row>
    <row r="39" spans="2:24" x14ac:dyDescent="0.15">
      <c r="B39" t="s">
        <v>12</v>
      </c>
      <c r="C39">
        <v>2</v>
      </c>
      <c r="D39">
        <v>3</v>
      </c>
      <c r="E39">
        <v>48</v>
      </c>
      <c r="F39">
        <v>6.25E-2</v>
      </c>
      <c r="G39">
        <v>1</v>
      </c>
      <c r="H39">
        <v>1</v>
      </c>
      <c r="I39">
        <v>1</v>
      </c>
      <c r="J39">
        <f t="shared" si="9"/>
        <v>3</v>
      </c>
      <c r="K39">
        <f t="shared" si="10"/>
        <v>0</v>
      </c>
      <c r="L39">
        <f t="shared" si="11"/>
        <v>0</v>
      </c>
      <c r="M39">
        <v>1</v>
      </c>
      <c r="N39">
        <v>1</v>
      </c>
      <c r="O39">
        <v>1</v>
      </c>
      <c r="P39">
        <f t="shared" si="3"/>
        <v>3</v>
      </c>
      <c r="Q39">
        <f t="shared" si="4"/>
        <v>0</v>
      </c>
      <c r="R39">
        <f t="shared" si="5"/>
        <v>0</v>
      </c>
      <c r="S39">
        <v>1</v>
      </c>
      <c r="T39">
        <v>1</v>
      </c>
      <c r="U39">
        <v>1</v>
      </c>
      <c r="V39">
        <f t="shared" si="6"/>
        <v>3</v>
      </c>
      <c r="W39">
        <f t="shared" si="7"/>
        <v>0</v>
      </c>
      <c r="X39">
        <f t="shared" si="8"/>
        <v>0</v>
      </c>
    </row>
    <row r="40" spans="2:24" x14ac:dyDescent="0.15">
      <c r="B40" t="s">
        <v>124</v>
      </c>
      <c r="C40">
        <v>2</v>
      </c>
      <c r="D40">
        <v>7</v>
      </c>
      <c r="E40">
        <v>44</v>
      </c>
      <c r="F40">
        <v>0.15909090000000001</v>
      </c>
      <c r="G40">
        <v>1</v>
      </c>
      <c r="H40">
        <v>1</v>
      </c>
      <c r="I40">
        <v>1</v>
      </c>
      <c r="J40">
        <f t="shared" si="9"/>
        <v>7</v>
      </c>
      <c r="K40">
        <f t="shared" si="10"/>
        <v>0</v>
      </c>
      <c r="L40">
        <f t="shared" si="11"/>
        <v>0</v>
      </c>
      <c r="M40">
        <v>0.875</v>
      </c>
      <c r="N40">
        <v>1</v>
      </c>
      <c r="O40">
        <v>0.93333333333299995</v>
      </c>
      <c r="P40">
        <f t="shared" si="3"/>
        <v>7</v>
      </c>
      <c r="Q40">
        <f t="shared" si="4"/>
        <v>1</v>
      </c>
      <c r="R40">
        <f t="shared" si="5"/>
        <v>0</v>
      </c>
      <c r="S40">
        <v>1</v>
      </c>
      <c r="T40">
        <v>0.85714285714299998</v>
      </c>
      <c r="U40">
        <v>0.92307692307699996</v>
      </c>
      <c r="V40">
        <f t="shared" si="6"/>
        <v>6.0000000000010001</v>
      </c>
      <c r="W40">
        <f t="shared" si="7"/>
        <v>0</v>
      </c>
      <c r="X40">
        <f t="shared" si="8"/>
        <v>0.99999999999899991</v>
      </c>
    </row>
    <row r="41" spans="2:24" x14ac:dyDescent="0.15">
      <c r="B41" t="s">
        <v>80</v>
      </c>
      <c r="C41">
        <v>2</v>
      </c>
      <c r="D41">
        <v>10</v>
      </c>
      <c r="E41">
        <v>41</v>
      </c>
      <c r="F41">
        <v>0.24390244</v>
      </c>
      <c r="G41">
        <v>1</v>
      </c>
      <c r="H41">
        <v>1</v>
      </c>
      <c r="I41">
        <v>1</v>
      </c>
      <c r="J41">
        <f t="shared" si="9"/>
        <v>10</v>
      </c>
      <c r="K41">
        <f t="shared" si="10"/>
        <v>0</v>
      </c>
      <c r="L41">
        <f t="shared" si="11"/>
        <v>0</v>
      </c>
      <c r="M41">
        <v>0.90909090909099999</v>
      </c>
      <c r="N41">
        <v>1</v>
      </c>
      <c r="O41">
        <v>0.95238095238099996</v>
      </c>
      <c r="P41">
        <f t="shared" si="3"/>
        <v>10</v>
      </c>
      <c r="Q41">
        <f t="shared" si="4"/>
        <v>0.99999999999890044</v>
      </c>
      <c r="R41">
        <f t="shared" si="5"/>
        <v>0</v>
      </c>
      <c r="S41">
        <v>1</v>
      </c>
      <c r="T41">
        <v>1</v>
      </c>
      <c r="U41">
        <v>1</v>
      </c>
      <c r="V41">
        <f t="shared" si="6"/>
        <v>10</v>
      </c>
      <c r="W41">
        <f t="shared" si="7"/>
        <v>0</v>
      </c>
      <c r="X41">
        <f t="shared" si="8"/>
        <v>0</v>
      </c>
    </row>
    <row r="42" spans="2:24" x14ac:dyDescent="0.15">
      <c r="B42" t="s">
        <v>22</v>
      </c>
      <c r="C42">
        <v>2</v>
      </c>
      <c r="D42">
        <v>3</v>
      </c>
      <c r="E42">
        <v>48</v>
      </c>
      <c r="F42">
        <v>6.25E-2</v>
      </c>
      <c r="G42">
        <v>1</v>
      </c>
      <c r="H42">
        <v>1</v>
      </c>
      <c r="I42">
        <v>1</v>
      </c>
      <c r="J42">
        <f t="shared" si="9"/>
        <v>3</v>
      </c>
      <c r="K42">
        <f t="shared" si="10"/>
        <v>0</v>
      </c>
      <c r="L42">
        <f t="shared" si="11"/>
        <v>0</v>
      </c>
      <c r="M42">
        <v>1</v>
      </c>
      <c r="N42">
        <v>1</v>
      </c>
      <c r="O42">
        <v>1</v>
      </c>
      <c r="P42">
        <f t="shared" si="3"/>
        <v>3</v>
      </c>
      <c r="Q42">
        <f t="shared" si="4"/>
        <v>0</v>
      </c>
      <c r="R42">
        <f t="shared" si="5"/>
        <v>0</v>
      </c>
      <c r="S42">
        <v>1</v>
      </c>
      <c r="T42">
        <v>1</v>
      </c>
      <c r="U42">
        <v>1</v>
      </c>
      <c r="V42">
        <f t="shared" si="6"/>
        <v>3</v>
      </c>
      <c r="W42">
        <f t="shared" si="7"/>
        <v>0</v>
      </c>
      <c r="X42">
        <f t="shared" si="8"/>
        <v>0</v>
      </c>
    </row>
    <row r="43" spans="2:24" x14ac:dyDescent="0.15">
      <c r="B43" t="s">
        <v>156</v>
      </c>
      <c r="C43">
        <v>2</v>
      </c>
      <c r="D43">
        <v>21</v>
      </c>
      <c r="E43">
        <v>30</v>
      </c>
      <c r="F43">
        <v>0.7</v>
      </c>
      <c r="G43">
        <v>1</v>
      </c>
      <c r="H43">
        <v>0.90476190476200002</v>
      </c>
      <c r="I43">
        <v>0.95</v>
      </c>
      <c r="J43">
        <f t="shared" si="9"/>
        <v>19.000000000002</v>
      </c>
      <c r="K43">
        <f t="shared" si="10"/>
        <v>0</v>
      </c>
      <c r="L43">
        <f t="shared" si="11"/>
        <v>1.9999999999979998</v>
      </c>
      <c r="M43">
        <v>1</v>
      </c>
      <c r="N43">
        <v>0.80952380952400005</v>
      </c>
      <c r="O43">
        <v>0.89473684210500004</v>
      </c>
      <c r="P43">
        <f t="shared" si="3"/>
        <v>17.000000000004</v>
      </c>
      <c r="Q43">
        <f t="shared" si="4"/>
        <v>0</v>
      </c>
      <c r="R43">
        <f t="shared" si="5"/>
        <v>3.9999999999959996</v>
      </c>
      <c r="S43">
        <v>1</v>
      </c>
      <c r="T43">
        <v>0.80952380952400005</v>
      </c>
      <c r="U43">
        <v>0.89473684210500004</v>
      </c>
      <c r="V43">
        <f t="shared" si="6"/>
        <v>17.000000000004</v>
      </c>
      <c r="W43">
        <f t="shared" si="7"/>
        <v>0</v>
      </c>
      <c r="X43">
        <f t="shared" si="8"/>
        <v>3.9999999999959996</v>
      </c>
    </row>
    <row r="44" spans="2:24" x14ac:dyDescent="0.15">
      <c r="B44" t="s">
        <v>59</v>
      </c>
      <c r="C44">
        <v>3</v>
      </c>
      <c r="D44">
        <v>4</v>
      </c>
      <c r="E44">
        <v>17</v>
      </c>
      <c r="F44">
        <v>0.23529412</v>
      </c>
      <c r="G44">
        <v>0.66666666666700003</v>
      </c>
      <c r="H44">
        <v>1</v>
      </c>
      <c r="I44">
        <v>0.8</v>
      </c>
      <c r="J44">
        <f t="shared" si="9"/>
        <v>4</v>
      </c>
      <c r="K44">
        <f t="shared" si="10"/>
        <v>1.9999999999969997</v>
      </c>
      <c r="L44">
        <f t="shared" si="11"/>
        <v>0</v>
      </c>
      <c r="M44">
        <v>0.5</v>
      </c>
      <c r="N44">
        <v>0.75</v>
      </c>
      <c r="O44">
        <v>0.6</v>
      </c>
      <c r="P44">
        <f t="shared" si="3"/>
        <v>3</v>
      </c>
      <c r="Q44">
        <f t="shared" si="4"/>
        <v>3</v>
      </c>
      <c r="R44">
        <f t="shared" si="5"/>
        <v>1</v>
      </c>
      <c r="S44">
        <v>0.5</v>
      </c>
      <c r="T44">
        <v>0.5</v>
      </c>
      <c r="U44">
        <v>0.5</v>
      </c>
      <c r="V44">
        <f t="shared" si="6"/>
        <v>2</v>
      </c>
      <c r="W44">
        <f t="shared" si="7"/>
        <v>2</v>
      </c>
      <c r="X44">
        <f t="shared" si="8"/>
        <v>2</v>
      </c>
    </row>
    <row r="45" spans="2:24" x14ac:dyDescent="0.15">
      <c r="B45" t="s">
        <v>46</v>
      </c>
      <c r="C45">
        <v>1</v>
      </c>
      <c r="D45">
        <v>63</v>
      </c>
      <c r="E45">
        <v>455</v>
      </c>
      <c r="F45">
        <v>0.13846154999999999</v>
      </c>
      <c r="G45">
        <v>0.84090909090900001</v>
      </c>
      <c r="H45">
        <v>0.58730158730199999</v>
      </c>
      <c r="I45">
        <v>0.69158878504700005</v>
      </c>
      <c r="J45">
        <f t="shared" si="9"/>
        <v>37.000000000025999</v>
      </c>
      <c r="K45">
        <f t="shared" si="10"/>
        <v>7.0000000000096776</v>
      </c>
      <c r="L45">
        <f t="shared" si="11"/>
        <v>25.999999999974001</v>
      </c>
      <c r="M45">
        <v>0.775510204082</v>
      </c>
      <c r="N45">
        <v>0.60317460317500005</v>
      </c>
      <c r="O45">
        <v>0.67857142857099995</v>
      </c>
      <c r="P45">
        <f t="shared" si="3"/>
        <v>38.000000000025004</v>
      </c>
      <c r="Q45">
        <f t="shared" si="4"/>
        <v>10.999999999984027</v>
      </c>
      <c r="R45">
        <f t="shared" si="5"/>
        <v>24.999999999974996</v>
      </c>
      <c r="S45">
        <v>0.95833333333299997</v>
      </c>
      <c r="T45">
        <v>0.36507936507900002</v>
      </c>
      <c r="U45">
        <v>0.52873563218399999</v>
      </c>
      <c r="V45">
        <f t="shared" si="6"/>
        <v>22.999999999977</v>
      </c>
      <c r="W45">
        <f t="shared" si="7"/>
        <v>1.000000000007347</v>
      </c>
      <c r="X45">
        <f t="shared" si="8"/>
        <v>40.000000000023</v>
      </c>
    </row>
    <row r="46" spans="2:24" x14ac:dyDescent="0.15">
      <c r="B46" t="s">
        <v>50</v>
      </c>
      <c r="C46">
        <v>2</v>
      </c>
      <c r="D46">
        <v>4</v>
      </c>
      <c r="E46">
        <v>59</v>
      </c>
      <c r="F46">
        <v>6.7796609999999993E-2</v>
      </c>
      <c r="G46">
        <v>1</v>
      </c>
      <c r="H46">
        <v>0.5</v>
      </c>
      <c r="I46">
        <v>0.66666666666700003</v>
      </c>
      <c r="J46">
        <f t="shared" si="9"/>
        <v>2</v>
      </c>
      <c r="K46">
        <f t="shared" si="10"/>
        <v>0</v>
      </c>
      <c r="L46">
        <f t="shared" si="11"/>
        <v>2</v>
      </c>
      <c r="M46">
        <v>1</v>
      </c>
      <c r="N46">
        <v>0.5</v>
      </c>
      <c r="O46">
        <v>0.66666666666700003</v>
      </c>
      <c r="P46">
        <f t="shared" si="3"/>
        <v>2</v>
      </c>
      <c r="Q46">
        <f t="shared" si="4"/>
        <v>0</v>
      </c>
      <c r="R46">
        <f t="shared" si="5"/>
        <v>2</v>
      </c>
      <c r="S46">
        <v>0</v>
      </c>
      <c r="T46">
        <v>0</v>
      </c>
      <c r="U46">
        <v>0</v>
      </c>
      <c r="V46">
        <f t="shared" si="6"/>
        <v>0</v>
      </c>
      <c r="W46">
        <v>0</v>
      </c>
      <c r="X46">
        <f t="shared" si="8"/>
        <v>4</v>
      </c>
    </row>
    <row r="47" spans="2:24" x14ac:dyDescent="0.15">
      <c r="B47" t="s">
        <v>117</v>
      </c>
      <c r="C47">
        <v>3</v>
      </c>
      <c r="D47">
        <v>1</v>
      </c>
      <c r="E47">
        <v>3</v>
      </c>
      <c r="F47">
        <v>0.33333333999999998</v>
      </c>
      <c r="G47">
        <v>0.5</v>
      </c>
      <c r="H47">
        <v>1</v>
      </c>
      <c r="I47">
        <v>0.66666666666700003</v>
      </c>
      <c r="J47">
        <f t="shared" si="9"/>
        <v>1</v>
      </c>
      <c r="K47">
        <f t="shared" si="10"/>
        <v>1</v>
      </c>
      <c r="L47">
        <f t="shared" si="11"/>
        <v>0</v>
      </c>
      <c r="M47">
        <v>1</v>
      </c>
      <c r="N47">
        <v>1</v>
      </c>
      <c r="O47">
        <v>1</v>
      </c>
      <c r="P47">
        <f t="shared" si="3"/>
        <v>1</v>
      </c>
      <c r="Q47">
        <f t="shared" si="4"/>
        <v>0</v>
      </c>
      <c r="R47">
        <f t="shared" si="5"/>
        <v>0</v>
      </c>
      <c r="S47">
        <v>0.5</v>
      </c>
      <c r="T47">
        <v>1</v>
      </c>
      <c r="U47">
        <v>0.66666666666700003</v>
      </c>
      <c r="V47">
        <f t="shared" si="6"/>
        <v>1</v>
      </c>
      <c r="W47">
        <f t="shared" si="7"/>
        <v>1</v>
      </c>
      <c r="X47">
        <f t="shared" si="8"/>
        <v>0</v>
      </c>
    </row>
    <row r="48" spans="2:24" x14ac:dyDescent="0.15">
      <c r="B48" t="s">
        <v>85</v>
      </c>
      <c r="C48">
        <v>3</v>
      </c>
      <c r="D48">
        <v>1</v>
      </c>
      <c r="E48">
        <v>3</v>
      </c>
      <c r="F48">
        <v>0.33333333999999998</v>
      </c>
      <c r="G48">
        <v>1</v>
      </c>
      <c r="H48">
        <v>1</v>
      </c>
      <c r="I48">
        <v>1</v>
      </c>
      <c r="J48">
        <f t="shared" si="9"/>
        <v>1</v>
      </c>
      <c r="K48">
        <f t="shared" si="10"/>
        <v>0</v>
      </c>
      <c r="L48">
        <f t="shared" si="11"/>
        <v>0</v>
      </c>
      <c r="M48">
        <v>0.33333333333300003</v>
      </c>
      <c r="N48">
        <v>1</v>
      </c>
      <c r="O48">
        <v>0.5</v>
      </c>
      <c r="P48">
        <f t="shared" si="3"/>
        <v>1</v>
      </c>
      <c r="Q48">
        <f t="shared" si="4"/>
        <v>2.0000000000029998</v>
      </c>
      <c r="R48">
        <f t="shared" si="5"/>
        <v>0</v>
      </c>
      <c r="S48">
        <v>0.5</v>
      </c>
      <c r="T48">
        <v>1</v>
      </c>
      <c r="U48">
        <v>0.66666666666700003</v>
      </c>
      <c r="V48">
        <f t="shared" si="6"/>
        <v>1</v>
      </c>
      <c r="W48">
        <f t="shared" si="7"/>
        <v>1</v>
      </c>
      <c r="X48">
        <f t="shared" si="8"/>
        <v>0</v>
      </c>
    </row>
    <row r="49" spans="2:24" x14ac:dyDescent="0.15">
      <c r="B49" t="s">
        <v>67</v>
      </c>
      <c r="C49">
        <v>2</v>
      </c>
      <c r="D49">
        <v>5</v>
      </c>
      <c r="E49">
        <v>58</v>
      </c>
      <c r="F49">
        <v>8.6206900000000003E-2</v>
      </c>
      <c r="G49">
        <v>1</v>
      </c>
      <c r="H49">
        <v>1</v>
      </c>
      <c r="I49">
        <v>1</v>
      </c>
      <c r="J49">
        <f t="shared" si="9"/>
        <v>5</v>
      </c>
      <c r="K49">
        <f t="shared" si="10"/>
        <v>0</v>
      </c>
      <c r="L49">
        <f t="shared" si="11"/>
        <v>0</v>
      </c>
      <c r="M49">
        <v>0.8</v>
      </c>
      <c r="N49">
        <v>0.8</v>
      </c>
      <c r="O49">
        <v>0.8</v>
      </c>
      <c r="P49">
        <f t="shared" si="3"/>
        <v>4</v>
      </c>
      <c r="Q49">
        <f t="shared" si="4"/>
        <v>1</v>
      </c>
      <c r="R49">
        <f t="shared" si="5"/>
        <v>1</v>
      </c>
      <c r="S49">
        <v>1</v>
      </c>
      <c r="T49">
        <v>0.6</v>
      </c>
      <c r="U49">
        <v>0.75</v>
      </c>
      <c r="V49">
        <f t="shared" si="6"/>
        <v>3</v>
      </c>
      <c r="W49">
        <f t="shared" si="7"/>
        <v>0</v>
      </c>
      <c r="X49">
        <f t="shared" si="8"/>
        <v>2</v>
      </c>
    </row>
    <row r="50" spans="2:24" x14ac:dyDescent="0.15">
      <c r="B50" t="s">
        <v>138</v>
      </c>
      <c r="C50">
        <v>3</v>
      </c>
      <c r="D50">
        <v>2</v>
      </c>
      <c r="E50">
        <v>3</v>
      </c>
      <c r="F50">
        <v>0.66666669999999995</v>
      </c>
      <c r="G50">
        <v>0.66666666666700003</v>
      </c>
      <c r="H50">
        <v>1</v>
      </c>
      <c r="I50">
        <v>0.8</v>
      </c>
      <c r="J50">
        <f t="shared" si="9"/>
        <v>2</v>
      </c>
      <c r="K50">
        <f t="shared" si="10"/>
        <v>0.99999999999849987</v>
      </c>
      <c r="L50">
        <f t="shared" si="11"/>
        <v>0</v>
      </c>
      <c r="M50">
        <v>0.4</v>
      </c>
      <c r="N50">
        <v>1</v>
      </c>
      <c r="O50">
        <v>0.57142857142900005</v>
      </c>
      <c r="P50">
        <f t="shared" si="3"/>
        <v>2</v>
      </c>
      <c r="Q50">
        <f t="shared" si="4"/>
        <v>3</v>
      </c>
      <c r="R50">
        <f t="shared" si="5"/>
        <v>0</v>
      </c>
      <c r="S50">
        <v>0.66666666666700003</v>
      </c>
      <c r="T50">
        <v>1</v>
      </c>
      <c r="U50">
        <v>0.8</v>
      </c>
      <c r="V50">
        <f t="shared" si="6"/>
        <v>2</v>
      </c>
      <c r="W50">
        <f t="shared" si="7"/>
        <v>0.99999999999849987</v>
      </c>
      <c r="X50">
        <f t="shared" si="8"/>
        <v>0</v>
      </c>
    </row>
    <row r="51" spans="2:24" x14ac:dyDescent="0.15">
      <c r="B51" t="s">
        <v>65</v>
      </c>
      <c r="C51">
        <v>2</v>
      </c>
      <c r="D51">
        <v>39</v>
      </c>
      <c r="E51">
        <v>24</v>
      </c>
      <c r="F51">
        <v>1.625</v>
      </c>
      <c r="G51">
        <v>0.81395348837199999</v>
      </c>
      <c r="H51">
        <v>0.89743589743600005</v>
      </c>
      <c r="I51">
        <v>0.85365853658500002</v>
      </c>
      <c r="J51">
        <f t="shared" si="9"/>
        <v>35.000000000004</v>
      </c>
      <c r="K51">
        <f t="shared" si="10"/>
        <v>8.0000000000058265</v>
      </c>
      <c r="L51">
        <f t="shared" si="11"/>
        <v>3.9999999999959996</v>
      </c>
      <c r="M51">
        <v>0.78</v>
      </c>
      <c r="N51">
        <v>1</v>
      </c>
      <c r="O51">
        <v>0.87640449438199997</v>
      </c>
      <c r="P51">
        <f t="shared" si="3"/>
        <v>39</v>
      </c>
      <c r="Q51">
        <f t="shared" si="4"/>
        <v>11</v>
      </c>
      <c r="R51">
        <f t="shared" si="5"/>
        <v>0</v>
      </c>
      <c r="S51">
        <v>0.77083333333299997</v>
      </c>
      <c r="T51">
        <v>0.94871794871799997</v>
      </c>
      <c r="U51">
        <v>0.85057471264399998</v>
      </c>
      <c r="V51">
        <f t="shared" si="6"/>
        <v>37.000000000001997</v>
      </c>
      <c r="W51">
        <f t="shared" si="7"/>
        <v>11.000000000021352</v>
      </c>
      <c r="X51">
        <f t="shared" si="8"/>
        <v>1.9999999999980034</v>
      </c>
    </row>
    <row r="52" spans="2:24" x14ac:dyDescent="0.15">
      <c r="B52" t="s">
        <v>94</v>
      </c>
      <c r="C52">
        <v>3</v>
      </c>
      <c r="D52">
        <v>9</v>
      </c>
      <c r="E52">
        <v>30</v>
      </c>
      <c r="F52">
        <v>0.3</v>
      </c>
      <c r="G52">
        <v>0.88888888888899997</v>
      </c>
      <c r="H52">
        <v>0.88888888888899997</v>
      </c>
      <c r="I52">
        <v>0.88888888888899997</v>
      </c>
      <c r="J52">
        <f t="shared" si="9"/>
        <v>8.0000000000010001</v>
      </c>
      <c r="K52">
        <f t="shared" si="10"/>
        <v>0.99999999999899991</v>
      </c>
      <c r="L52">
        <f t="shared" si="11"/>
        <v>0.99999999999899991</v>
      </c>
      <c r="M52">
        <v>1</v>
      </c>
      <c r="N52">
        <v>0.77777777777799995</v>
      </c>
      <c r="O52">
        <v>0.875</v>
      </c>
      <c r="P52">
        <f t="shared" si="3"/>
        <v>7.0000000000019993</v>
      </c>
      <c r="Q52">
        <f t="shared" si="4"/>
        <v>0</v>
      </c>
      <c r="R52">
        <f t="shared" si="5"/>
        <v>1.9999999999980007</v>
      </c>
      <c r="S52">
        <v>1</v>
      </c>
      <c r="T52">
        <v>0.444444444444</v>
      </c>
      <c r="U52">
        <v>0.615384615385</v>
      </c>
      <c r="V52">
        <f t="shared" si="6"/>
        <v>3.9999999999960001</v>
      </c>
      <c r="W52">
        <f t="shared" si="7"/>
        <v>0</v>
      </c>
      <c r="X52">
        <f t="shared" si="8"/>
        <v>5.0000000000040004</v>
      </c>
    </row>
    <row r="53" spans="2:24" x14ac:dyDescent="0.15">
      <c r="B53" t="s">
        <v>23</v>
      </c>
      <c r="C53">
        <v>3</v>
      </c>
      <c r="D53">
        <v>2</v>
      </c>
      <c r="E53">
        <v>37</v>
      </c>
      <c r="F53">
        <v>5.4054054999999997E-2</v>
      </c>
      <c r="G53">
        <v>1</v>
      </c>
      <c r="H53">
        <v>0.5</v>
      </c>
      <c r="I53">
        <v>0.66666666666700003</v>
      </c>
      <c r="J53">
        <f t="shared" si="9"/>
        <v>1</v>
      </c>
      <c r="K53">
        <f t="shared" si="10"/>
        <v>0</v>
      </c>
      <c r="L53">
        <f t="shared" si="11"/>
        <v>1</v>
      </c>
      <c r="M53">
        <v>0.5</v>
      </c>
      <c r="N53">
        <v>0.5</v>
      </c>
      <c r="O53">
        <v>0.5</v>
      </c>
      <c r="P53">
        <f t="shared" si="3"/>
        <v>1</v>
      </c>
      <c r="Q53">
        <f t="shared" si="4"/>
        <v>1</v>
      </c>
      <c r="R53">
        <f t="shared" si="5"/>
        <v>1</v>
      </c>
      <c r="S53">
        <v>1</v>
      </c>
      <c r="T53">
        <v>0.5</v>
      </c>
      <c r="U53">
        <v>0.66666666666700003</v>
      </c>
      <c r="V53">
        <f t="shared" si="6"/>
        <v>1</v>
      </c>
      <c r="W53">
        <f t="shared" si="7"/>
        <v>0</v>
      </c>
      <c r="X53">
        <f t="shared" si="8"/>
        <v>1</v>
      </c>
    </row>
    <row r="54" spans="2:24" x14ac:dyDescent="0.15">
      <c r="B54" t="s">
        <v>35</v>
      </c>
      <c r="C54">
        <v>3</v>
      </c>
      <c r="D54">
        <v>10</v>
      </c>
      <c r="E54">
        <v>29</v>
      </c>
      <c r="F54">
        <v>0.34482760000000001</v>
      </c>
      <c r="G54">
        <v>0.71428571428599996</v>
      </c>
      <c r="H54">
        <v>1</v>
      </c>
      <c r="I54">
        <v>0.83333333333299997</v>
      </c>
      <c r="J54">
        <f t="shared" si="9"/>
        <v>10</v>
      </c>
      <c r="K54">
        <f t="shared" si="10"/>
        <v>3.9999999999944009</v>
      </c>
      <c r="L54">
        <f t="shared" si="11"/>
        <v>0</v>
      </c>
      <c r="M54">
        <v>0.45454545454500001</v>
      </c>
      <c r="N54">
        <v>1</v>
      </c>
      <c r="O54">
        <v>0.625</v>
      </c>
      <c r="P54">
        <f t="shared" si="3"/>
        <v>10</v>
      </c>
      <c r="Q54">
        <f t="shared" si="4"/>
        <v>12.000000000021998</v>
      </c>
      <c r="R54">
        <f t="shared" si="5"/>
        <v>0</v>
      </c>
      <c r="S54">
        <v>0.52631578947400004</v>
      </c>
      <c r="T54">
        <v>1</v>
      </c>
      <c r="U54">
        <v>0.68965517241399998</v>
      </c>
      <c r="V54">
        <f t="shared" si="6"/>
        <v>10</v>
      </c>
      <c r="W54">
        <f t="shared" si="7"/>
        <v>8.9999999999885993</v>
      </c>
      <c r="X54">
        <f t="shared" si="8"/>
        <v>0</v>
      </c>
    </row>
    <row r="55" spans="2:24" x14ac:dyDescent="0.15">
      <c r="B55" t="s">
        <v>79</v>
      </c>
      <c r="C55">
        <v>4</v>
      </c>
      <c r="D55">
        <v>2</v>
      </c>
      <c r="E55">
        <v>8</v>
      </c>
      <c r="F55">
        <v>0.25</v>
      </c>
      <c r="G55">
        <v>1</v>
      </c>
      <c r="H55">
        <v>1</v>
      </c>
      <c r="I55">
        <v>1</v>
      </c>
      <c r="J55">
        <f t="shared" si="9"/>
        <v>2</v>
      </c>
      <c r="K55">
        <f t="shared" si="10"/>
        <v>0</v>
      </c>
      <c r="L55">
        <f t="shared" si="11"/>
        <v>0</v>
      </c>
      <c r="M55">
        <v>1</v>
      </c>
      <c r="N55">
        <v>1</v>
      </c>
      <c r="O55">
        <v>1</v>
      </c>
      <c r="P55">
        <f t="shared" si="3"/>
        <v>2</v>
      </c>
      <c r="Q55">
        <f t="shared" si="4"/>
        <v>0</v>
      </c>
      <c r="R55">
        <f t="shared" si="5"/>
        <v>0</v>
      </c>
      <c r="S55">
        <v>1</v>
      </c>
      <c r="T55">
        <v>1</v>
      </c>
      <c r="U55">
        <v>1</v>
      </c>
      <c r="V55">
        <f t="shared" si="6"/>
        <v>2</v>
      </c>
      <c r="W55">
        <f t="shared" si="7"/>
        <v>0</v>
      </c>
      <c r="X55">
        <f t="shared" si="8"/>
        <v>0</v>
      </c>
    </row>
    <row r="56" spans="2:24" x14ac:dyDescent="0.15">
      <c r="B56" t="s">
        <v>106</v>
      </c>
      <c r="C56">
        <v>4</v>
      </c>
      <c r="D56">
        <v>7</v>
      </c>
      <c r="E56">
        <v>3</v>
      </c>
      <c r="F56">
        <v>2.3333333000000001</v>
      </c>
      <c r="G56">
        <v>1</v>
      </c>
      <c r="H56">
        <v>1</v>
      </c>
      <c r="I56">
        <v>1</v>
      </c>
      <c r="J56">
        <f t="shared" si="9"/>
        <v>7</v>
      </c>
      <c r="K56">
        <f t="shared" si="10"/>
        <v>0</v>
      </c>
      <c r="L56">
        <f t="shared" si="11"/>
        <v>0</v>
      </c>
      <c r="M56">
        <v>1</v>
      </c>
      <c r="N56">
        <v>1</v>
      </c>
      <c r="O56">
        <v>1</v>
      </c>
      <c r="P56">
        <f t="shared" si="3"/>
        <v>7</v>
      </c>
      <c r="Q56">
        <f t="shared" si="4"/>
        <v>0</v>
      </c>
      <c r="R56">
        <f t="shared" si="5"/>
        <v>0</v>
      </c>
      <c r="S56">
        <v>1</v>
      </c>
      <c r="T56">
        <v>1</v>
      </c>
      <c r="U56">
        <v>1</v>
      </c>
      <c r="V56">
        <f t="shared" si="6"/>
        <v>7</v>
      </c>
      <c r="W56">
        <f t="shared" si="7"/>
        <v>0</v>
      </c>
      <c r="X56">
        <f t="shared" si="8"/>
        <v>0</v>
      </c>
    </row>
    <row r="57" spans="2:24" x14ac:dyDescent="0.15">
      <c r="B57" t="s">
        <v>3</v>
      </c>
      <c r="C57">
        <v>3</v>
      </c>
      <c r="D57">
        <v>5</v>
      </c>
      <c r="E57">
        <v>34</v>
      </c>
      <c r="F57">
        <v>0.14705883</v>
      </c>
      <c r="G57">
        <v>1</v>
      </c>
      <c r="H57">
        <v>1</v>
      </c>
      <c r="I57">
        <v>1</v>
      </c>
      <c r="J57">
        <f t="shared" si="9"/>
        <v>5</v>
      </c>
      <c r="K57">
        <f t="shared" si="10"/>
        <v>0</v>
      </c>
      <c r="L57">
        <f t="shared" si="11"/>
        <v>0</v>
      </c>
      <c r="M57">
        <v>1</v>
      </c>
      <c r="N57">
        <v>0.8</v>
      </c>
      <c r="O57">
        <v>0.88888888888899997</v>
      </c>
      <c r="P57">
        <f t="shared" si="3"/>
        <v>4</v>
      </c>
      <c r="Q57">
        <f t="shared" si="4"/>
        <v>0</v>
      </c>
      <c r="R57">
        <f t="shared" si="5"/>
        <v>1</v>
      </c>
      <c r="S57">
        <v>1</v>
      </c>
      <c r="T57">
        <v>0.4</v>
      </c>
      <c r="U57">
        <v>0.57142857142900005</v>
      </c>
      <c r="V57">
        <f t="shared" si="6"/>
        <v>2</v>
      </c>
      <c r="W57">
        <f t="shared" si="7"/>
        <v>0</v>
      </c>
      <c r="X57">
        <f t="shared" si="8"/>
        <v>3</v>
      </c>
    </row>
    <row r="58" spans="2:24" x14ac:dyDescent="0.15">
      <c r="B58" t="s">
        <v>148</v>
      </c>
      <c r="C58">
        <v>3</v>
      </c>
      <c r="D58">
        <v>1</v>
      </c>
      <c r="E58">
        <v>38</v>
      </c>
      <c r="F58">
        <v>2.6315789999999999E-2</v>
      </c>
      <c r="G58">
        <v>1</v>
      </c>
      <c r="H58">
        <v>1</v>
      </c>
      <c r="I58">
        <v>1</v>
      </c>
      <c r="J58">
        <f t="shared" si="9"/>
        <v>1</v>
      </c>
      <c r="K58">
        <f t="shared" si="10"/>
        <v>0</v>
      </c>
      <c r="L58">
        <f t="shared" si="11"/>
        <v>0</v>
      </c>
      <c r="M58">
        <v>1</v>
      </c>
      <c r="N58">
        <v>1</v>
      </c>
      <c r="O58">
        <v>1</v>
      </c>
      <c r="P58">
        <f t="shared" si="3"/>
        <v>1</v>
      </c>
      <c r="Q58">
        <f t="shared" si="4"/>
        <v>0</v>
      </c>
      <c r="R58">
        <f t="shared" si="5"/>
        <v>0</v>
      </c>
      <c r="S58">
        <v>0</v>
      </c>
      <c r="T58">
        <v>0</v>
      </c>
      <c r="U58">
        <v>0</v>
      </c>
      <c r="V58">
        <f t="shared" si="6"/>
        <v>0</v>
      </c>
      <c r="W58">
        <v>0</v>
      </c>
      <c r="X58">
        <f t="shared" si="8"/>
        <v>1</v>
      </c>
    </row>
    <row r="59" spans="2:24" x14ac:dyDescent="0.15">
      <c r="B59" t="s">
        <v>37</v>
      </c>
      <c r="C59">
        <v>1</v>
      </c>
      <c r="D59">
        <v>193</v>
      </c>
      <c r="E59">
        <v>325</v>
      </c>
      <c r="F59">
        <v>0.59384614000000002</v>
      </c>
      <c r="G59">
        <v>0.80188679245299999</v>
      </c>
      <c r="H59">
        <v>0.88082901554399995</v>
      </c>
      <c r="I59">
        <v>0.83950617283999995</v>
      </c>
      <c r="J59">
        <f t="shared" si="9"/>
        <v>169.99999999999199</v>
      </c>
      <c r="K59">
        <f t="shared" si="10"/>
        <v>41.999999999953133</v>
      </c>
      <c r="L59">
        <f t="shared" si="11"/>
        <v>23.000000000008015</v>
      </c>
      <c r="M59">
        <v>0.78835978835999998</v>
      </c>
      <c r="N59">
        <v>0.77202072538900002</v>
      </c>
      <c r="O59">
        <v>0.78010471204200005</v>
      </c>
      <c r="P59">
        <f t="shared" si="3"/>
        <v>149.00000000007699</v>
      </c>
      <c r="Q59">
        <f t="shared" si="4"/>
        <v>39.99999999996993</v>
      </c>
      <c r="R59">
        <f t="shared" si="5"/>
        <v>43.999999999923006</v>
      </c>
      <c r="S59">
        <v>0.86904761904799999</v>
      </c>
      <c r="T59">
        <v>0.75647668393800005</v>
      </c>
      <c r="U59">
        <v>0.80886426592799998</v>
      </c>
      <c r="V59">
        <f t="shared" si="6"/>
        <v>146.00000000003402</v>
      </c>
      <c r="W59">
        <f t="shared" si="7"/>
        <v>21.999999999931475</v>
      </c>
      <c r="X59">
        <f t="shared" si="8"/>
        <v>46.999999999965979</v>
      </c>
    </row>
    <row r="60" spans="2:24" x14ac:dyDescent="0.15">
      <c r="B60" t="s">
        <v>143</v>
      </c>
      <c r="C60">
        <v>2</v>
      </c>
      <c r="D60">
        <v>9</v>
      </c>
      <c r="E60">
        <v>184</v>
      </c>
      <c r="F60">
        <v>4.8913043000000003E-2</v>
      </c>
      <c r="G60">
        <v>0</v>
      </c>
      <c r="H60">
        <v>0</v>
      </c>
      <c r="I60">
        <v>0</v>
      </c>
      <c r="J60">
        <f t="shared" si="9"/>
        <v>0</v>
      </c>
      <c r="K60">
        <v>0</v>
      </c>
      <c r="L60">
        <f t="shared" si="11"/>
        <v>9</v>
      </c>
      <c r="M60">
        <v>0</v>
      </c>
      <c r="N60">
        <v>0</v>
      </c>
      <c r="O60">
        <v>0</v>
      </c>
      <c r="P60">
        <f t="shared" si="3"/>
        <v>0</v>
      </c>
      <c r="Q60">
        <v>0</v>
      </c>
      <c r="R60">
        <f t="shared" si="5"/>
        <v>9</v>
      </c>
      <c r="S60">
        <v>0</v>
      </c>
      <c r="T60">
        <v>0</v>
      </c>
      <c r="U60">
        <v>0</v>
      </c>
      <c r="V60">
        <f t="shared" si="6"/>
        <v>0</v>
      </c>
      <c r="W60">
        <v>0</v>
      </c>
      <c r="X60">
        <f t="shared" si="8"/>
        <v>9</v>
      </c>
    </row>
    <row r="61" spans="2:24" x14ac:dyDescent="0.15">
      <c r="B61" t="s">
        <v>58</v>
      </c>
      <c r="C61">
        <v>2</v>
      </c>
      <c r="D61">
        <v>26</v>
      </c>
      <c r="E61">
        <v>167</v>
      </c>
      <c r="F61">
        <v>0.15568862999999999</v>
      </c>
      <c r="G61">
        <v>0.83333333333299997</v>
      </c>
      <c r="H61">
        <v>0.384615384615</v>
      </c>
      <c r="I61">
        <v>0.52631578947400004</v>
      </c>
      <c r="J61">
        <f t="shared" si="9"/>
        <v>9.9999999999899991</v>
      </c>
      <c r="K61">
        <f t="shared" ref="K61:K88" si="12">J61/G61-J61</f>
        <v>2.0000000000027995</v>
      </c>
      <c r="L61">
        <f t="shared" si="11"/>
        <v>16.000000000010001</v>
      </c>
      <c r="M61">
        <v>0.8</v>
      </c>
      <c r="N61">
        <v>0.30769230769200001</v>
      </c>
      <c r="O61">
        <v>0.444444444444</v>
      </c>
      <c r="P61">
        <f t="shared" si="3"/>
        <v>7.9999999999920002</v>
      </c>
      <c r="Q61">
        <f t="shared" si="4"/>
        <v>1.9999999999979989</v>
      </c>
      <c r="R61">
        <f t="shared" si="5"/>
        <v>18.000000000008001</v>
      </c>
      <c r="S61">
        <v>1</v>
      </c>
      <c r="T61">
        <v>0.23076923076899999</v>
      </c>
      <c r="U61">
        <v>0.375</v>
      </c>
      <c r="V61">
        <f t="shared" si="6"/>
        <v>5.9999999999939995</v>
      </c>
      <c r="W61">
        <f t="shared" si="7"/>
        <v>0</v>
      </c>
      <c r="X61">
        <f t="shared" si="8"/>
        <v>20.000000000006001</v>
      </c>
    </row>
    <row r="62" spans="2:24" x14ac:dyDescent="0.15">
      <c r="B62" t="s">
        <v>71</v>
      </c>
      <c r="C62">
        <v>3</v>
      </c>
      <c r="D62">
        <v>7</v>
      </c>
      <c r="E62">
        <v>19</v>
      </c>
      <c r="F62">
        <v>0.36842105000000003</v>
      </c>
      <c r="G62">
        <v>0.75</v>
      </c>
      <c r="H62">
        <v>0.428571428571</v>
      </c>
      <c r="I62">
        <v>0.54545454545500005</v>
      </c>
      <c r="J62">
        <f t="shared" si="9"/>
        <v>2.9999999999970002</v>
      </c>
      <c r="K62">
        <f t="shared" si="12"/>
        <v>0.99999999999899991</v>
      </c>
      <c r="L62">
        <f t="shared" si="11"/>
        <v>4.0000000000030003</v>
      </c>
      <c r="M62">
        <v>0.57142857142900005</v>
      </c>
      <c r="N62">
        <v>0.57142857142900005</v>
      </c>
      <c r="O62">
        <v>0.57142857142900005</v>
      </c>
      <c r="P62">
        <f t="shared" si="3"/>
        <v>4.0000000000030003</v>
      </c>
      <c r="Q62">
        <f t="shared" si="4"/>
        <v>2.9999999999969997</v>
      </c>
      <c r="R62">
        <f t="shared" si="5"/>
        <v>2.9999999999969997</v>
      </c>
      <c r="S62">
        <v>0.75</v>
      </c>
      <c r="T62">
        <v>0.428571428571</v>
      </c>
      <c r="U62">
        <v>0.54545454545500005</v>
      </c>
      <c r="V62">
        <f t="shared" si="6"/>
        <v>2.9999999999970002</v>
      </c>
      <c r="W62">
        <f t="shared" si="7"/>
        <v>0.99999999999899991</v>
      </c>
      <c r="X62">
        <f t="shared" si="8"/>
        <v>4.0000000000030003</v>
      </c>
    </row>
    <row r="63" spans="2:24" x14ac:dyDescent="0.15">
      <c r="B63" t="s">
        <v>19</v>
      </c>
      <c r="C63">
        <v>4</v>
      </c>
      <c r="D63">
        <v>1</v>
      </c>
      <c r="E63">
        <v>6</v>
      </c>
      <c r="F63">
        <v>0.16666666999999999</v>
      </c>
      <c r="G63">
        <v>0.25</v>
      </c>
      <c r="H63">
        <v>1</v>
      </c>
      <c r="I63">
        <v>0.4</v>
      </c>
      <c r="J63">
        <f t="shared" si="9"/>
        <v>1</v>
      </c>
      <c r="K63">
        <f t="shared" si="12"/>
        <v>3</v>
      </c>
      <c r="L63">
        <f t="shared" si="11"/>
        <v>0</v>
      </c>
      <c r="M63">
        <v>0.25</v>
      </c>
      <c r="N63">
        <v>1</v>
      </c>
      <c r="O63">
        <v>0.4</v>
      </c>
      <c r="P63">
        <f t="shared" si="3"/>
        <v>1</v>
      </c>
      <c r="Q63">
        <f t="shared" si="4"/>
        <v>3</v>
      </c>
      <c r="R63">
        <f t="shared" si="5"/>
        <v>0</v>
      </c>
      <c r="S63">
        <v>0.25</v>
      </c>
      <c r="T63">
        <v>1</v>
      </c>
      <c r="U63">
        <v>0.4</v>
      </c>
      <c r="V63">
        <f t="shared" si="6"/>
        <v>1</v>
      </c>
      <c r="W63">
        <f t="shared" si="7"/>
        <v>3</v>
      </c>
      <c r="X63">
        <f t="shared" si="8"/>
        <v>0</v>
      </c>
    </row>
    <row r="64" spans="2:24" x14ac:dyDescent="0.15">
      <c r="B64" t="s">
        <v>119</v>
      </c>
      <c r="C64">
        <v>3</v>
      </c>
      <c r="D64">
        <v>1</v>
      </c>
      <c r="E64">
        <v>25</v>
      </c>
      <c r="F64">
        <v>0.04</v>
      </c>
      <c r="G64">
        <v>1</v>
      </c>
      <c r="H64">
        <v>1</v>
      </c>
      <c r="I64">
        <v>1</v>
      </c>
      <c r="J64">
        <f t="shared" si="9"/>
        <v>1</v>
      </c>
      <c r="K64">
        <f t="shared" si="12"/>
        <v>0</v>
      </c>
      <c r="L64">
        <f t="shared" si="11"/>
        <v>0</v>
      </c>
      <c r="M64">
        <v>0.33333333333300003</v>
      </c>
      <c r="N64">
        <v>1</v>
      </c>
      <c r="O64">
        <v>0.5</v>
      </c>
      <c r="P64">
        <f t="shared" si="3"/>
        <v>1</v>
      </c>
      <c r="Q64">
        <f t="shared" si="4"/>
        <v>2.0000000000029998</v>
      </c>
      <c r="R64">
        <f t="shared" si="5"/>
        <v>0</v>
      </c>
      <c r="S64">
        <v>1</v>
      </c>
      <c r="T64">
        <v>1</v>
      </c>
      <c r="U64">
        <v>1</v>
      </c>
      <c r="V64">
        <f t="shared" si="6"/>
        <v>1</v>
      </c>
      <c r="W64">
        <f t="shared" si="7"/>
        <v>0</v>
      </c>
      <c r="X64">
        <f t="shared" si="8"/>
        <v>0</v>
      </c>
    </row>
    <row r="65" spans="2:24" x14ac:dyDescent="0.15">
      <c r="B65" t="s">
        <v>31</v>
      </c>
      <c r="C65">
        <v>2</v>
      </c>
      <c r="D65">
        <v>26</v>
      </c>
      <c r="E65">
        <v>167</v>
      </c>
      <c r="F65">
        <v>0.15568862999999999</v>
      </c>
      <c r="G65">
        <v>0.95833333333299997</v>
      </c>
      <c r="H65">
        <v>0.884615384615</v>
      </c>
      <c r="I65">
        <v>0.92</v>
      </c>
      <c r="J65">
        <f t="shared" si="9"/>
        <v>22.999999999989999</v>
      </c>
      <c r="K65">
        <f t="shared" si="12"/>
        <v>1.0000000000079154</v>
      </c>
      <c r="L65">
        <f t="shared" si="11"/>
        <v>3.0000000000100009</v>
      </c>
      <c r="M65">
        <v>0.95454545454499995</v>
      </c>
      <c r="N65">
        <v>0.80769230769199996</v>
      </c>
      <c r="O65">
        <v>0.875</v>
      </c>
      <c r="P65">
        <f t="shared" si="3"/>
        <v>20.999999999991999</v>
      </c>
      <c r="Q65">
        <f t="shared" si="4"/>
        <v>1.0000000000100968</v>
      </c>
      <c r="R65">
        <f t="shared" si="5"/>
        <v>5.0000000000080007</v>
      </c>
      <c r="S65">
        <v>0.95454545454499995</v>
      </c>
      <c r="T65">
        <v>0.80769230769199996</v>
      </c>
      <c r="U65">
        <v>0.875</v>
      </c>
      <c r="V65">
        <f t="shared" si="6"/>
        <v>20.999999999991999</v>
      </c>
      <c r="W65">
        <f t="shared" si="7"/>
        <v>1.0000000000100968</v>
      </c>
      <c r="X65">
        <f t="shared" si="8"/>
        <v>5.0000000000080007</v>
      </c>
    </row>
    <row r="66" spans="2:24" x14ac:dyDescent="0.15">
      <c r="B66" t="s">
        <v>90</v>
      </c>
      <c r="C66">
        <v>3</v>
      </c>
      <c r="D66">
        <v>2</v>
      </c>
      <c r="E66">
        <v>24</v>
      </c>
      <c r="F66">
        <v>8.3333335999999994E-2</v>
      </c>
      <c r="G66">
        <v>1</v>
      </c>
      <c r="H66">
        <v>1</v>
      </c>
      <c r="I66">
        <v>1</v>
      </c>
      <c r="J66">
        <f t="shared" ref="J66:J88" si="13">D66*H66</f>
        <v>2</v>
      </c>
      <c r="K66">
        <f t="shared" si="12"/>
        <v>0</v>
      </c>
      <c r="L66">
        <f t="shared" ref="L66:L88" si="14">D66-J66</f>
        <v>0</v>
      </c>
      <c r="M66">
        <v>1</v>
      </c>
      <c r="N66">
        <v>1</v>
      </c>
      <c r="O66">
        <v>1</v>
      </c>
      <c r="P66">
        <f t="shared" si="3"/>
        <v>2</v>
      </c>
      <c r="Q66">
        <f t="shared" si="4"/>
        <v>0</v>
      </c>
      <c r="R66">
        <f t="shared" si="5"/>
        <v>0</v>
      </c>
      <c r="S66">
        <v>1</v>
      </c>
      <c r="T66">
        <v>1</v>
      </c>
      <c r="U66">
        <v>1</v>
      </c>
      <c r="V66">
        <f t="shared" si="6"/>
        <v>2</v>
      </c>
      <c r="W66">
        <f t="shared" si="7"/>
        <v>0</v>
      </c>
      <c r="X66">
        <f t="shared" si="8"/>
        <v>0</v>
      </c>
    </row>
    <row r="67" spans="2:24" x14ac:dyDescent="0.15">
      <c r="B67" t="s">
        <v>48</v>
      </c>
      <c r="C67">
        <v>3</v>
      </c>
      <c r="D67">
        <v>1</v>
      </c>
      <c r="E67">
        <v>25</v>
      </c>
      <c r="F67">
        <v>0.04</v>
      </c>
      <c r="G67">
        <v>1</v>
      </c>
      <c r="H67">
        <v>1</v>
      </c>
      <c r="I67">
        <v>1</v>
      </c>
      <c r="J67">
        <f t="shared" si="13"/>
        <v>1</v>
      </c>
      <c r="K67">
        <f t="shared" si="12"/>
        <v>0</v>
      </c>
      <c r="L67">
        <f t="shared" si="14"/>
        <v>0</v>
      </c>
      <c r="M67">
        <v>1</v>
      </c>
      <c r="N67">
        <v>1</v>
      </c>
      <c r="O67">
        <v>1</v>
      </c>
      <c r="P67">
        <f t="shared" ref="P67:P88" si="15">D67*N67</f>
        <v>1</v>
      </c>
      <c r="Q67">
        <f t="shared" ref="Q67:Q88" si="16">P67/M67-P67</f>
        <v>0</v>
      </c>
      <c r="R67">
        <f t="shared" ref="R67:R88" si="17">D67-P67</f>
        <v>0</v>
      </c>
      <c r="S67">
        <v>0</v>
      </c>
      <c r="T67">
        <v>0</v>
      </c>
      <c r="U67">
        <v>0</v>
      </c>
      <c r="V67">
        <f t="shared" ref="V67:V88" si="18">D67*T67</f>
        <v>0</v>
      </c>
      <c r="W67">
        <v>0</v>
      </c>
      <c r="X67">
        <f t="shared" ref="X67:X88" si="19">D67-V67</f>
        <v>1</v>
      </c>
    </row>
    <row r="68" spans="2:24" x14ac:dyDescent="0.15">
      <c r="B68" t="s">
        <v>103</v>
      </c>
      <c r="C68">
        <v>3</v>
      </c>
      <c r="D68">
        <v>4</v>
      </c>
      <c r="E68">
        <v>22</v>
      </c>
      <c r="F68">
        <v>0.18181818999999999</v>
      </c>
      <c r="G68">
        <v>1</v>
      </c>
      <c r="H68">
        <v>1</v>
      </c>
      <c r="I68">
        <v>1</v>
      </c>
      <c r="J68">
        <f t="shared" si="13"/>
        <v>4</v>
      </c>
      <c r="K68">
        <f t="shared" si="12"/>
        <v>0</v>
      </c>
      <c r="L68">
        <f t="shared" si="14"/>
        <v>0</v>
      </c>
      <c r="M68">
        <v>1</v>
      </c>
      <c r="N68">
        <v>1</v>
      </c>
      <c r="O68">
        <v>1</v>
      </c>
      <c r="P68">
        <f t="shared" si="15"/>
        <v>4</v>
      </c>
      <c r="Q68">
        <f t="shared" si="16"/>
        <v>0</v>
      </c>
      <c r="R68">
        <f t="shared" si="17"/>
        <v>0</v>
      </c>
      <c r="S68">
        <v>1</v>
      </c>
      <c r="T68">
        <v>1</v>
      </c>
      <c r="U68">
        <v>1</v>
      </c>
      <c r="V68">
        <f t="shared" si="18"/>
        <v>4</v>
      </c>
      <c r="W68">
        <f t="shared" ref="W68:W88" si="20">V68/S68-V68</f>
        <v>0</v>
      </c>
      <c r="X68">
        <f t="shared" si="19"/>
        <v>0</v>
      </c>
    </row>
    <row r="69" spans="2:24" x14ac:dyDescent="0.15">
      <c r="B69" t="s">
        <v>88</v>
      </c>
      <c r="C69">
        <v>2</v>
      </c>
      <c r="D69">
        <v>39</v>
      </c>
      <c r="E69">
        <v>154</v>
      </c>
      <c r="F69">
        <v>0.25324675000000002</v>
      </c>
      <c r="G69">
        <v>0.88888888888899997</v>
      </c>
      <c r="H69">
        <v>0.615384615385</v>
      </c>
      <c r="I69">
        <v>0.72727272727299996</v>
      </c>
      <c r="J69">
        <f t="shared" si="13"/>
        <v>24.000000000015</v>
      </c>
      <c r="K69">
        <f t="shared" si="12"/>
        <v>2.9999999999985008</v>
      </c>
      <c r="L69">
        <f t="shared" si="14"/>
        <v>14.999999999985</v>
      </c>
      <c r="M69">
        <v>0.73529411764700003</v>
      </c>
      <c r="N69">
        <v>0.64102564102600001</v>
      </c>
      <c r="O69">
        <v>0.68493150684899995</v>
      </c>
      <c r="P69">
        <f t="shared" si="15"/>
        <v>25.000000000014001</v>
      </c>
      <c r="Q69">
        <f t="shared" si="16"/>
        <v>9.0000000000077556</v>
      </c>
      <c r="R69">
        <f t="shared" si="17"/>
        <v>13.999999999985999</v>
      </c>
      <c r="S69">
        <v>0.9</v>
      </c>
      <c r="T69">
        <v>0.46153846153799999</v>
      </c>
      <c r="U69">
        <v>0.610169491525</v>
      </c>
      <c r="V69">
        <f t="shared" si="18"/>
        <v>17.999999999981998</v>
      </c>
      <c r="W69">
        <f t="shared" si="20"/>
        <v>1.9999999999979998</v>
      </c>
      <c r="X69">
        <f t="shared" si="19"/>
        <v>21.000000000018002</v>
      </c>
    </row>
    <row r="70" spans="2:24" x14ac:dyDescent="0.15">
      <c r="B70" t="s">
        <v>29</v>
      </c>
      <c r="C70">
        <v>3</v>
      </c>
      <c r="D70">
        <v>10</v>
      </c>
      <c r="E70">
        <v>29</v>
      </c>
      <c r="F70">
        <v>0.34482760000000001</v>
      </c>
      <c r="G70">
        <v>1</v>
      </c>
      <c r="H70">
        <v>0.7</v>
      </c>
      <c r="I70">
        <v>0.82352941176500005</v>
      </c>
      <c r="J70">
        <f t="shared" si="13"/>
        <v>7</v>
      </c>
      <c r="K70">
        <f t="shared" si="12"/>
        <v>0</v>
      </c>
      <c r="L70">
        <f t="shared" si="14"/>
        <v>3</v>
      </c>
      <c r="M70">
        <v>1</v>
      </c>
      <c r="N70">
        <v>0.6</v>
      </c>
      <c r="O70">
        <v>0.75</v>
      </c>
      <c r="P70">
        <f t="shared" si="15"/>
        <v>6</v>
      </c>
      <c r="Q70">
        <f t="shared" si="16"/>
        <v>0</v>
      </c>
      <c r="R70">
        <f t="shared" si="17"/>
        <v>4</v>
      </c>
      <c r="S70">
        <v>1</v>
      </c>
      <c r="T70">
        <v>0.4</v>
      </c>
      <c r="U70">
        <v>0.57142857142900005</v>
      </c>
      <c r="V70">
        <f t="shared" si="18"/>
        <v>4</v>
      </c>
      <c r="W70">
        <f t="shared" si="20"/>
        <v>0</v>
      </c>
      <c r="X70">
        <f t="shared" si="19"/>
        <v>6</v>
      </c>
    </row>
    <row r="71" spans="2:24" x14ac:dyDescent="0.15">
      <c r="B71" t="s">
        <v>78</v>
      </c>
      <c r="C71">
        <v>3</v>
      </c>
      <c r="D71">
        <v>8</v>
      </c>
      <c r="E71">
        <v>31</v>
      </c>
      <c r="F71">
        <v>0.25806449999999997</v>
      </c>
      <c r="G71">
        <v>1</v>
      </c>
      <c r="H71">
        <v>1</v>
      </c>
      <c r="I71">
        <v>1</v>
      </c>
      <c r="J71">
        <f t="shared" si="13"/>
        <v>8</v>
      </c>
      <c r="K71">
        <f t="shared" si="12"/>
        <v>0</v>
      </c>
      <c r="L71">
        <f t="shared" si="14"/>
        <v>0</v>
      </c>
      <c r="M71">
        <v>0.57142857142900005</v>
      </c>
      <c r="N71">
        <v>1</v>
      </c>
      <c r="O71">
        <v>0.72727272727299996</v>
      </c>
      <c r="P71">
        <f t="shared" si="15"/>
        <v>8</v>
      </c>
      <c r="Q71">
        <f t="shared" si="16"/>
        <v>5.9999999999894982</v>
      </c>
      <c r="R71">
        <f t="shared" si="17"/>
        <v>0</v>
      </c>
      <c r="S71">
        <v>1</v>
      </c>
      <c r="T71">
        <v>0.875</v>
      </c>
      <c r="U71">
        <v>0.93333333333299995</v>
      </c>
      <c r="V71">
        <f t="shared" si="18"/>
        <v>7</v>
      </c>
      <c r="W71">
        <f t="shared" si="20"/>
        <v>0</v>
      </c>
      <c r="X71">
        <f t="shared" si="19"/>
        <v>1</v>
      </c>
    </row>
    <row r="72" spans="2:24" x14ac:dyDescent="0.15">
      <c r="B72" t="s">
        <v>121</v>
      </c>
      <c r="C72">
        <v>4</v>
      </c>
      <c r="D72">
        <v>4</v>
      </c>
      <c r="E72">
        <v>4</v>
      </c>
      <c r="F72">
        <v>1</v>
      </c>
      <c r="G72">
        <v>1</v>
      </c>
      <c r="H72">
        <v>1</v>
      </c>
      <c r="I72">
        <v>1</v>
      </c>
      <c r="J72">
        <f t="shared" si="13"/>
        <v>4</v>
      </c>
      <c r="K72">
        <f t="shared" si="12"/>
        <v>0</v>
      </c>
      <c r="L72">
        <f t="shared" si="14"/>
        <v>0</v>
      </c>
      <c r="M72">
        <v>1</v>
      </c>
      <c r="N72">
        <v>0.75</v>
      </c>
      <c r="O72">
        <v>0.85714285714299998</v>
      </c>
      <c r="P72">
        <f t="shared" si="15"/>
        <v>3</v>
      </c>
      <c r="Q72">
        <f t="shared" si="16"/>
        <v>0</v>
      </c>
      <c r="R72">
        <f t="shared" si="17"/>
        <v>1</v>
      </c>
      <c r="S72">
        <v>1</v>
      </c>
      <c r="T72">
        <v>0.75</v>
      </c>
      <c r="U72">
        <v>0.85714285714299998</v>
      </c>
      <c r="V72">
        <f t="shared" si="18"/>
        <v>3</v>
      </c>
      <c r="W72">
        <f t="shared" si="20"/>
        <v>0</v>
      </c>
      <c r="X72">
        <f t="shared" si="19"/>
        <v>1</v>
      </c>
    </row>
    <row r="73" spans="2:24" x14ac:dyDescent="0.15">
      <c r="B73" t="s">
        <v>158</v>
      </c>
      <c r="C73">
        <v>3</v>
      </c>
      <c r="D73">
        <v>1</v>
      </c>
      <c r="E73">
        <v>38</v>
      </c>
      <c r="F73">
        <v>2.6315789999999999E-2</v>
      </c>
      <c r="G73">
        <v>1</v>
      </c>
      <c r="H73">
        <v>1</v>
      </c>
      <c r="I73">
        <v>1</v>
      </c>
      <c r="J73">
        <f t="shared" si="13"/>
        <v>1</v>
      </c>
      <c r="K73">
        <f t="shared" si="12"/>
        <v>0</v>
      </c>
      <c r="L73">
        <f t="shared" si="14"/>
        <v>0</v>
      </c>
      <c r="M73">
        <v>1</v>
      </c>
      <c r="N73">
        <v>1</v>
      </c>
      <c r="O73">
        <v>1</v>
      </c>
      <c r="P73">
        <f t="shared" si="15"/>
        <v>1</v>
      </c>
      <c r="Q73">
        <f t="shared" si="16"/>
        <v>0</v>
      </c>
      <c r="R73">
        <f t="shared" si="17"/>
        <v>0</v>
      </c>
      <c r="S73">
        <v>0</v>
      </c>
      <c r="T73">
        <v>0</v>
      </c>
      <c r="U73">
        <v>0</v>
      </c>
      <c r="V73">
        <f t="shared" si="18"/>
        <v>0</v>
      </c>
      <c r="W73">
        <v>0</v>
      </c>
      <c r="X73">
        <f t="shared" si="19"/>
        <v>1</v>
      </c>
    </row>
    <row r="74" spans="2:24" x14ac:dyDescent="0.15">
      <c r="B74" t="s">
        <v>131</v>
      </c>
      <c r="C74">
        <v>2</v>
      </c>
      <c r="D74">
        <v>39</v>
      </c>
      <c r="E74">
        <v>154</v>
      </c>
      <c r="F74">
        <v>0.25324675000000002</v>
      </c>
      <c r="G74">
        <v>0.95833333333299997</v>
      </c>
      <c r="H74">
        <v>0.58974358974399999</v>
      </c>
      <c r="I74">
        <v>0.73015873015900001</v>
      </c>
      <c r="J74">
        <f t="shared" si="13"/>
        <v>23.000000000015998</v>
      </c>
      <c r="K74">
        <f t="shared" si="12"/>
        <v>1.0000000000090452</v>
      </c>
      <c r="L74">
        <f t="shared" si="14"/>
        <v>15.999999999984002</v>
      </c>
      <c r="M74">
        <v>0.90909090909099999</v>
      </c>
      <c r="N74">
        <v>0.51282051282100005</v>
      </c>
      <c r="O74">
        <v>0.65573770491799999</v>
      </c>
      <c r="P74">
        <f t="shared" si="15"/>
        <v>20.000000000019003</v>
      </c>
      <c r="Q74">
        <f t="shared" si="16"/>
        <v>1.9999999999997016</v>
      </c>
      <c r="R74">
        <f t="shared" si="17"/>
        <v>18.999999999980997</v>
      </c>
      <c r="S74">
        <v>0.94117647058800002</v>
      </c>
      <c r="T74">
        <v>0.41025641025600001</v>
      </c>
      <c r="U74">
        <v>0.57142857142900005</v>
      </c>
      <c r="V74">
        <f t="shared" si="18"/>
        <v>15.999999999984</v>
      </c>
      <c r="W74">
        <f t="shared" si="20"/>
        <v>1.000000000003249</v>
      </c>
      <c r="X74">
        <f t="shared" si="19"/>
        <v>23.000000000016001</v>
      </c>
    </row>
    <row r="75" spans="2:24" x14ac:dyDescent="0.15">
      <c r="B75" t="s">
        <v>5</v>
      </c>
      <c r="C75">
        <v>3</v>
      </c>
      <c r="D75">
        <v>14</v>
      </c>
      <c r="E75">
        <v>25</v>
      </c>
      <c r="F75">
        <v>0.56000000000000005</v>
      </c>
      <c r="G75">
        <v>1</v>
      </c>
      <c r="H75">
        <v>0.85714285714299998</v>
      </c>
      <c r="I75">
        <v>0.92307692307699996</v>
      </c>
      <c r="J75">
        <f t="shared" si="13"/>
        <v>12.000000000002</v>
      </c>
      <c r="K75">
        <f t="shared" si="12"/>
        <v>0</v>
      </c>
      <c r="L75">
        <f t="shared" si="14"/>
        <v>1.9999999999979998</v>
      </c>
      <c r="M75">
        <v>0.63157894736800002</v>
      </c>
      <c r="N75">
        <v>0.85714285714299998</v>
      </c>
      <c r="O75">
        <v>0.72727272727299996</v>
      </c>
      <c r="P75">
        <f t="shared" si="15"/>
        <v>12.000000000002</v>
      </c>
      <c r="Q75">
        <f t="shared" si="16"/>
        <v>7.0000000000138343</v>
      </c>
      <c r="R75">
        <f t="shared" si="17"/>
        <v>1.9999999999979998</v>
      </c>
      <c r="S75">
        <v>0.78571428571400004</v>
      </c>
      <c r="T75">
        <v>0.78571428571400004</v>
      </c>
      <c r="U75">
        <v>0.78571428571400004</v>
      </c>
      <c r="V75">
        <f t="shared" si="18"/>
        <v>10.999999999996</v>
      </c>
      <c r="W75">
        <f t="shared" si="20"/>
        <v>3.0000000000039986</v>
      </c>
      <c r="X75">
        <f t="shared" si="19"/>
        <v>3.0000000000040004</v>
      </c>
    </row>
    <row r="76" spans="2:24" x14ac:dyDescent="0.15">
      <c r="B76" t="s">
        <v>125</v>
      </c>
      <c r="C76">
        <v>4</v>
      </c>
      <c r="D76">
        <v>1</v>
      </c>
      <c r="E76">
        <v>13</v>
      </c>
      <c r="F76">
        <v>7.6923080000000005E-2</v>
      </c>
      <c r="G76">
        <v>0.5</v>
      </c>
      <c r="H76">
        <v>1</v>
      </c>
      <c r="I76">
        <v>0.66666666666700003</v>
      </c>
      <c r="J76">
        <f t="shared" si="13"/>
        <v>1</v>
      </c>
      <c r="K76">
        <f t="shared" si="12"/>
        <v>1</v>
      </c>
      <c r="L76">
        <f t="shared" si="14"/>
        <v>0</v>
      </c>
      <c r="M76">
        <v>0.33333333333300003</v>
      </c>
      <c r="N76">
        <v>1</v>
      </c>
      <c r="O76">
        <v>0.5</v>
      </c>
      <c r="P76">
        <f t="shared" si="15"/>
        <v>1</v>
      </c>
      <c r="Q76">
        <f t="shared" si="16"/>
        <v>2.0000000000029998</v>
      </c>
      <c r="R76">
        <f t="shared" si="17"/>
        <v>0</v>
      </c>
      <c r="S76">
        <v>0</v>
      </c>
      <c r="T76">
        <v>0</v>
      </c>
      <c r="U76">
        <v>0</v>
      </c>
      <c r="V76">
        <f t="shared" si="18"/>
        <v>0</v>
      </c>
      <c r="W76">
        <v>0</v>
      </c>
      <c r="X76">
        <f t="shared" si="19"/>
        <v>1</v>
      </c>
    </row>
    <row r="77" spans="2:24" x14ac:dyDescent="0.15">
      <c r="B77" t="s">
        <v>9</v>
      </c>
      <c r="C77">
        <v>3</v>
      </c>
      <c r="D77">
        <v>7</v>
      </c>
      <c r="E77">
        <v>32</v>
      </c>
      <c r="F77">
        <v>0.21875</v>
      </c>
      <c r="G77">
        <v>0.875</v>
      </c>
      <c r="H77">
        <v>1</v>
      </c>
      <c r="I77">
        <v>0.93333333333299995</v>
      </c>
      <c r="J77">
        <f t="shared" si="13"/>
        <v>7</v>
      </c>
      <c r="K77">
        <f t="shared" si="12"/>
        <v>1</v>
      </c>
      <c r="L77">
        <f t="shared" si="14"/>
        <v>0</v>
      </c>
      <c r="M77">
        <v>0.85714285714299998</v>
      </c>
      <c r="N77">
        <v>0.85714285714299998</v>
      </c>
      <c r="O77">
        <v>0.85714285714299998</v>
      </c>
      <c r="P77">
        <f t="shared" si="15"/>
        <v>6.0000000000010001</v>
      </c>
      <c r="Q77">
        <f t="shared" si="16"/>
        <v>0.99999999999899991</v>
      </c>
      <c r="R77">
        <f t="shared" si="17"/>
        <v>0.99999999999899991</v>
      </c>
      <c r="S77">
        <v>1</v>
      </c>
      <c r="T77">
        <v>0.428571428571</v>
      </c>
      <c r="U77">
        <v>0.6</v>
      </c>
      <c r="V77">
        <f t="shared" si="18"/>
        <v>2.9999999999970002</v>
      </c>
      <c r="W77">
        <f t="shared" si="20"/>
        <v>0</v>
      </c>
      <c r="X77">
        <f t="shared" si="19"/>
        <v>4.0000000000030003</v>
      </c>
    </row>
    <row r="78" spans="2:24" x14ac:dyDescent="0.15">
      <c r="B78" t="s">
        <v>64</v>
      </c>
      <c r="C78">
        <v>3</v>
      </c>
      <c r="D78">
        <v>2</v>
      </c>
      <c r="E78">
        <v>37</v>
      </c>
      <c r="F78">
        <v>5.4054054999999997E-2</v>
      </c>
      <c r="G78">
        <v>1</v>
      </c>
      <c r="H78">
        <v>0.5</v>
      </c>
      <c r="I78">
        <v>0.66666666666700003</v>
      </c>
      <c r="J78">
        <f t="shared" si="13"/>
        <v>1</v>
      </c>
      <c r="K78">
        <f t="shared" si="12"/>
        <v>0</v>
      </c>
      <c r="L78">
        <f t="shared" si="14"/>
        <v>1</v>
      </c>
      <c r="M78">
        <v>1</v>
      </c>
      <c r="N78">
        <v>0.5</v>
      </c>
      <c r="O78">
        <v>0.66666666666700003</v>
      </c>
      <c r="P78">
        <f t="shared" si="15"/>
        <v>1</v>
      </c>
      <c r="Q78">
        <f t="shared" si="16"/>
        <v>0</v>
      </c>
      <c r="R78">
        <f t="shared" si="17"/>
        <v>1</v>
      </c>
      <c r="S78">
        <v>1</v>
      </c>
      <c r="T78">
        <v>0.5</v>
      </c>
      <c r="U78">
        <v>0.66666666666700003</v>
      </c>
      <c r="V78">
        <f t="shared" si="18"/>
        <v>1</v>
      </c>
      <c r="W78">
        <f t="shared" si="20"/>
        <v>0</v>
      </c>
      <c r="X78">
        <f t="shared" si="19"/>
        <v>1</v>
      </c>
    </row>
    <row r="79" spans="2:24" x14ac:dyDescent="0.15">
      <c r="B79" t="s">
        <v>160</v>
      </c>
      <c r="C79">
        <v>2</v>
      </c>
      <c r="D79">
        <v>9</v>
      </c>
      <c r="E79">
        <v>184</v>
      </c>
      <c r="F79">
        <v>4.8913043000000003E-2</v>
      </c>
      <c r="G79">
        <v>1</v>
      </c>
      <c r="H79">
        <v>0.88888888888899997</v>
      </c>
      <c r="I79">
        <v>0.94117647058800002</v>
      </c>
      <c r="J79">
        <f t="shared" si="13"/>
        <v>8.0000000000010001</v>
      </c>
      <c r="K79">
        <f t="shared" si="12"/>
        <v>0</v>
      </c>
      <c r="L79">
        <f t="shared" si="14"/>
        <v>0.99999999999899991</v>
      </c>
      <c r="M79">
        <v>1</v>
      </c>
      <c r="N79">
        <v>0.88888888888899997</v>
      </c>
      <c r="O79">
        <v>0.94117647058800002</v>
      </c>
      <c r="P79">
        <f t="shared" si="15"/>
        <v>8.0000000000010001</v>
      </c>
      <c r="Q79">
        <f t="shared" si="16"/>
        <v>0</v>
      </c>
      <c r="R79">
        <f t="shared" si="17"/>
        <v>0.99999999999899991</v>
      </c>
      <c r="S79">
        <v>1</v>
      </c>
      <c r="T79">
        <v>0.111111111111</v>
      </c>
      <c r="U79">
        <v>0.2</v>
      </c>
      <c r="V79">
        <f t="shared" si="18"/>
        <v>0.99999999999900002</v>
      </c>
      <c r="W79">
        <f t="shared" si="20"/>
        <v>0</v>
      </c>
      <c r="X79">
        <f t="shared" si="19"/>
        <v>8.0000000000010001</v>
      </c>
    </row>
    <row r="80" spans="2:24" x14ac:dyDescent="0.15">
      <c r="B80" t="s">
        <v>100</v>
      </c>
      <c r="C80">
        <v>3</v>
      </c>
      <c r="D80">
        <v>2</v>
      </c>
      <c r="E80">
        <v>7</v>
      </c>
      <c r="F80">
        <v>0.28571429999999998</v>
      </c>
      <c r="G80">
        <v>1</v>
      </c>
      <c r="H80">
        <v>1</v>
      </c>
      <c r="I80">
        <v>1</v>
      </c>
      <c r="J80">
        <f t="shared" si="13"/>
        <v>2</v>
      </c>
      <c r="K80">
        <f t="shared" si="12"/>
        <v>0</v>
      </c>
      <c r="L80">
        <f t="shared" si="14"/>
        <v>0</v>
      </c>
      <c r="M80">
        <v>1</v>
      </c>
      <c r="N80">
        <v>1</v>
      </c>
      <c r="O80">
        <v>1</v>
      </c>
      <c r="P80">
        <f t="shared" si="15"/>
        <v>2</v>
      </c>
      <c r="Q80">
        <f t="shared" si="16"/>
        <v>0</v>
      </c>
      <c r="R80">
        <f t="shared" si="17"/>
        <v>0</v>
      </c>
      <c r="S80">
        <v>1</v>
      </c>
      <c r="T80">
        <v>0.5</v>
      </c>
      <c r="U80">
        <v>0.66666666666700003</v>
      </c>
      <c r="V80">
        <f t="shared" si="18"/>
        <v>1</v>
      </c>
      <c r="W80">
        <f t="shared" si="20"/>
        <v>0</v>
      </c>
      <c r="X80">
        <f t="shared" si="19"/>
        <v>1</v>
      </c>
    </row>
    <row r="81" spans="2:24" x14ac:dyDescent="0.15">
      <c r="B81" t="s">
        <v>74</v>
      </c>
      <c r="C81">
        <v>3</v>
      </c>
      <c r="D81">
        <v>1</v>
      </c>
      <c r="E81">
        <v>8</v>
      </c>
      <c r="F81">
        <v>0.125</v>
      </c>
      <c r="G81">
        <v>1</v>
      </c>
      <c r="H81">
        <v>1</v>
      </c>
      <c r="I81">
        <v>1</v>
      </c>
      <c r="J81">
        <f t="shared" si="13"/>
        <v>1</v>
      </c>
      <c r="K81">
        <f t="shared" si="12"/>
        <v>0</v>
      </c>
      <c r="L81">
        <f t="shared" si="14"/>
        <v>0</v>
      </c>
      <c r="M81">
        <v>1</v>
      </c>
      <c r="N81">
        <v>1</v>
      </c>
      <c r="O81">
        <v>1</v>
      </c>
      <c r="P81">
        <f t="shared" si="15"/>
        <v>1</v>
      </c>
      <c r="Q81">
        <f t="shared" si="16"/>
        <v>0</v>
      </c>
      <c r="R81">
        <f t="shared" si="17"/>
        <v>0</v>
      </c>
      <c r="S81">
        <v>1</v>
      </c>
      <c r="T81">
        <v>1</v>
      </c>
      <c r="U81">
        <v>1</v>
      </c>
      <c r="V81">
        <f t="shared" si="18"/>
        <v>1</v>
      </c>
      <c r="W81">
        <f t="shared" si="20"/>
        <v>0</v>
      </c>
      <c r="X81">
        <f t="shared" si="19"/>
        <v>0</v>
      </c>
    </row>
    <row r="82" spans="2:24" x14ac:dyDescent="0.15">
      <c r="B82" t="s">
        <v>122</v>
      </c>
      <c r="C82">
        <v>3</v>
      </c>
      <c r="D82">
        <v>3</v>
      </c>
      <c r="E82">
        <v>6</v>
      </c>
      <c r="F82">
        <v>0.5</v>
      </c>
      <c r="G82">
        <v>0.75</v>
      </c>
      <c r="H82">
        <v>1</v>
      </c>
      <c r="I82">
        <v>0.85714285714299998</v>
      </c>
      <c r="J82">
        <f t="shared" si="13"/>
        <v>3</v>
      </c>
      <c r="K82">
        <f t="shared" si="12"/>
        <v>1</v>
      </c>
      <c r="L82">
        <f t="shared" si="14"/>
        <v>0</v>
      </c>
      <c r="M82">
        <v>0.6</v>
      </c>
      <c r="N82">
        <v>1</v>
      </c>
      <c r="O82">
        <v>0.75</v>
      </c>
      <c r="P82">
        <f t="shared" si="15"/>
        <v>3</v>
      </c>
      <c r="Q82">
        <f t="shared" si="16"/>
        <v>2</v>
      </c>
      <c r="R82">
        <f t="shared" si="17"/>
        <v>0</v>
      </c>
      <c r="S82">
        <v>1</v>
      </c>
      <c r="T82">
        <v>0.33333333333300003</v>
      </c>
      <c r="U82">
        <v>0.5</v>
      </c>
      <c r="V82">
        <f t="shared" si="18"/>
        <v>0.99999999999900013</v>
      </c>
      <c r="W82">
        <f t="shared" si="20"/>
        <v>0</v>
      </c>
      <c r="X82">
        <f t="shared" si="19"/>
        <v>2.0000000000010001</v>
      </c>
    </row>
    <row r="83" spans="2:24" x14ac:dyDescent="0.15">
      <c r="B83" t="s">
        <v>52</v>
      </c>
      <c r="C83">
        <v>2</v>
      </c>
      <c r="D83">
        <v>34</v>
      </c>
      <c r="E83">
        <v>159</v>
      </c>
      <c r="F83">
        <v>0.21383648</v>
      </c>
      <c r="G83">
        <v>0.9</v>
      </c>
      <c r="H83">
        <v>0.26470588235300002</v>
      </c>
      <c r="I83">
        <v>0.40909090909099999</v>
      </c>
      <c r="J83">
        <f t="shared" si="13"/>
        <v>9.0000000000020002</v>
      </c>
      <c r="K83">
        <f t="shared" si="12"/>
        <v>1.000000000000222</v>
      </c>
      <c r="L83">
        <f t="shared" si="14"/>
        <v>24.999999999998</v>
      </c>
      <c r="M83">
        <v>1</v>
      </c>
      <c r="N83">
        <v>0.20588235294099999</v>
      </c>
      <c r="O83">
        <v>0.34146341463399998</v>
      </c>
      <c r="P83">
        <f t="shared" si="15"/>
        <v>6.9999999999939995</v>
      </c>
      <c r="Q83">
        <f t="shared" si="16"/>
        <v>0</v>
      </c>
      <c r="R83">
        <f t="shared" si="17"/>
        <v>27.000000000006001</v>
      </c>
      <c r="S83">
        <v>1</v>
      </c>
      <c r="T83">
        <v>8.8235294117600005E-2</v>
      </c>
      <c r="U83">
        <v>0.162162162162</v>
      </c>
      <c r="V83">
        <f t="shared" si="18"/>
        <v>2.9999999999984004</v>
      </c>
      <c r="W83">
        <f t="shared" si="20"/>
        <v>0</v>
      </c>
      <c r="X83">
        <f t="shared" si="19"/>
        <v>31.000000000001599</v>
      </c>
    </row>
    <row r="84" spans="2:24" x14ac:dyDescent="0.15">
      <c r="B84" t="s">
        <v>2</v>
      </c>
      <c r="C84">
        <v>3</v>
      </c>
      <c r="D84">
        <v>3</v>
      </c>
      <c r="E84">
        <v>31</v>
      </c>
      <c r="F84">
        <v>9.6774189999999996E-2</v>
      </c>
      <c r="G84">
        <v>1</v>
      </c>
      <c r="H84">
        <v>1</v>
      </c>
      <c r="I84">
        <v>1</v>
      </c>
      <c r="J84">
        <f t="shared" si="13"/>
        <v>3</v>
      </c>
      <c r="K84">
        <f t="shared" si="12"/>
        <v>0</v>
      </c>
      <c r="L84">
        <f t="shared" si="14"/>
        <v>0</v>
      </c>
      <c r="M84">
        <v>0.166666666667</v>
      </c>
      <c r="N84">
        <v>1</v>
      </c>
      <c r="O84">
        <v>0.28571428571399998</v>
      </c>
      <c r="P84">
        <f t="shared" si="15"/>
        <v>3</v>
      </c>
      <c r="Q84">
        <f t="shared" si="16"/>
        <v>14.999999999964</v>
      </c>
      <c r="R84">
        <f t="shared" si="17"/>
        <v>0</v>
      </c>
      <c r="S84">
        <v>1</v>
      </c>
      <c r="T84">
        <v>1</v>
      </c>
      <c r="U84">
        <v>1</v>
      </c>
      <c r="V84">
        <f t="shared" si="18"/>
        <v>3</v>
      </c>
      <c r="W84">
        <f t="shared" si="20"/>
        <v>0</v>
      </c>
      <c r="X84">
        <f t="shared" si="19"/>
        <v>0</v>
      </c>
    </row>
    <row r="85" spans="2:24" x14ac:dyDescent="0.15">
      <c r="B85" t="s">
        <v>105</v>
      </c>
      <c r="C85">
        <v>1</v>
      </c>
      <c r="D85">
        <v>15</v>
      </c>
      <c r="E85">
        <v>503</v>
      </c>
      <c r="F85">
        <v>2.9821073999999999E-2</v>
      </c>
      <c r="G85">
        <v>0.8</v>
      </c>
      <c r="H85">
        <v>0.53333333333300004</v>
      </c>
      <c r="I85">
        <v>0.64</v>
      </c>
      <c r="J85">
        <f t="shared" si="13"/>
        <v>7.9999999999950004</v>
      </c>
      <c r="K85">
        <f t="shared" si="12"/>
        <v>1.9999999999987503</v>
      </c>
      <c r="L85">
        <f t="shared" si="14"/>
        <v>7.0000000000049996</v>
      </c>
      <c r="M85">
        <v>0.9</v>
      </c>
      <c r="N85">
        <v>0.6</v>
      </c>
      <c r="O85">
        <v>0.72</v>
      </c>
      <c r="P85">
        <f t="shared" si="15"/>
        <v>9</v>
      </c>
      <c r="Q85">
        <f t="shared" si="16"/>
        <v>1</v>
      </c>
      <c r="R85">
        <f t="shared" si="17"/>
        <v>6</v>
      </c>
      <c r="S85">
        <v>1</v>
      </c>
      <c r="T85">
        <v>0.2</v>
      </c>
      <c r="U85">
        <v>0.33333333333300003</v>
      </c>
      <c r="V85">
        <f t="shared" si="18"/>
        <v>3</v>
      </c>
      <c r="W85">
        <f t="shared" si="20"/>
        <v>0</v>
      </c>
      <c r="X85">
        <f t="shared" si="19"/>
        <v>12</v>
      </c>
    </row>
    <row r="86" spans="2:24" x14ac:dyDescent="0.15">
      <c r="B86" t="s">
        <v>0</v>
      </c>
      <c r="C86">
        <v>2</v>
      </c>
      <c r="D86">
        <v>6</v>
      </c>
      <c r="E86">
        <v>9</v>
      </c>
      <c r="F86">
        <v>0.66666669999999995</v>
      </c>
      <c r="G86">
        <v>0.75</v>
      </c>
      <c r="H86">
        <v>1</v>
      </c>
      <c r="I86">
        <v>0.85714285714299998</v>
      </c>
      <c r="J86">
        <f t="shared" si="13"/>
        <v>6</v>
      </c>
      <c r="K86">
        <f t="shared" si="12"/>
        <v>2</v>
      </c>
      <c r="L86">
        <f t="shared" si="14"/>
        <v>0</v>
      </c>
      <c r="M86">
        <v>0.6</v>
      </c>
      <c r="N86">
        <v>1</v>
      </c>
      <c r="O86">
        <v>0.75</v>
      </c>
      <c r="P86">
        <f t="shared" si="15"/>
        <v>6</v>
      </c>
      <c r="Q86">
        <f t="shared" si="16"/>
        <v>4</v>
      </c>
      <c r="R86">
        <f t="shared" si="17"/>
        <v>0</v>
      </c>
      <c r="S86">
        <v>0.6</v>
      </c>
      <c r="T86">
        <v>1</v>
      </c>
      <c r="U86">
        <v>0.75</v>
      </c>
      <c r="V86">
        <f t="shared" si="18"/>
        <v>6</v>
      </c>
      <c r="W86">
        <f t="shared" si="20"/>
        <v>4</v>
      </c>
      <c r="X86">
        <f t="shared" si="19"/>
        <v>0</v>
      </c>
    </row>
    <row r="87" spans="2:24" x14ac:dyDescent="0.15">
      <c r="B87" t="s">
        <v>127</v>
      </c>
      <c r="C87">
        <v>3</v>
      </c>
      <c r="D87">
        <v>5</v>
      </c>
      <c r="E87">
        <v>1</v>
      </c>
      <c r="F87">
        <v>5</v>
      </c>
      <c r="G87">
        <v>1</v>
      </c>
      <c r="H87">
        <v>1</v>
      </c>
      <c r="I87">
        <v>1</v>
      </c>
      <c r="J87">
        <f t="shared" si="13"/>
        <v>5</v>
      </c>
      <c r="K87">
        <f t="shared" si="12"/>
        <v>0</v>
      </c>
      <c r="L87">
        <f t="shared" si="14"/>
        <v>0</v>
      </c>
      <c r="M87">
        <v>1</v>
      </c>
      <c r="N87">
        <v>1</v>
      </c>
      <c r="O87">
        <v>1</v>
      </c>
      <c r="P87">
        <f t="shared" si="15"/>
        <v>5</v>
      </c>
      <c r="Q87">
        <f t="shared" si="16"/>
        <v>0</v>
      </c>
      <c r="R87">
        <f t="shared" si="17"/>
        <v>0</v>
      </c>
      <c r="S87">
        <v>0.83333333333299997</v>
      </c>
      <c r="T87">
        <v>1</v>
      </c>
      <c r="U87">
        <v>0.90909090909099999</v>
      </c>
      <c r="V87">
        <f t="shared" si="18"/>
        <v>5</v>
      </c>
      <c r="W87">
        <f t="shared" si="20"/>
        <v>1.0000000000023999</v>
      </c>
      <c r="X87">
        <f t="shared" si="19"/>
        <v>0</v>
      </c>
    </row>
    <row r="88" spans="2:24" x14ac:dyDescent="0.15">
      <c r="B88" t="s">
        <v>136</v>
      </c>
      <c r="C88">
        <v>2</v>
      </c>
      <c r="D88">
        <v>1</v>
      </c>
      <c r="E88">
        <v>14</v>
      </c>
      <c r="F88">
        <v>7.1428574999999994E-2</v>
      </c>
      <c r="G88">
        <v>1</v>
      </c>
      <c r="H88">
        <v>1</v>
      </c>
      <c r="I88">
        <v>1</v>
      </c>
      <c r="J88">
        <f t="shared" si="13"/>
        <v>1</v>
      </c>
      <c r="K88">
        <f t="shared" si="12"/>
        <v>0</v>
      </c>
      <c r="L88">
        <f t="shared" si="14"/>
        <v>0</v>
      </c>
      <c r="M88">
        <v>1</v>
      </c>
      <c r="N88">
        <v>1</v>
      </c>
      <c r="O88">
        <v>1</v>
      </c>
      <c r="P88">
        <f t="shared" si="15"/>
        <v>1</v>
      </c>
      <c r="Q88">
        <f t="shared" si="16"/>
        <v>0</v>
      </c>
      <c r="R88">
        <f t="shared" si="17"/>
        <v>0</v>
      </c>
      <c r="S88">
        <v>1</v>
      </c>
      <c r="T88">
        <v>1</v>
      </c>
      <c r="U88">
        <v>1</v>
      </c>
      <c r="V88">
        <f t="shared" si="18"/>
        <v>1</v>
      </c>
      <c r="W88">
        <f t="shared" si="20"/>
        <v>0</v>
      </c>
      <c r="X88">
        <f t="shared" si="19"/>
        <v>0</v>
      </c>
    </row>
    <row r="91" spans="2:24" x14ac:dyDescent="0.15">
      <c r="G91">
        <f>AVERAGE(G2:G90)</f>
        <v>0.88886202229574718</v>
      </c>
      <c r="H91">
        <f>AVERAGE(H2:H90)</f>
        <v>0.8602728113964484</v>
      </c>
      <c r="I91">
        <f>AVERAGE(I2:I90)</f>
        <v>0.85157937263760908</v>
      </c>
      <c r="J91">
        <f>SUM(J2:J88)</f>
        <v>872.00000000003524</v>
      </c>
      <c r="K91">
        <f>SUM(K2:K88)</f>
        <v>130.99999999999326</v>
      </c>
      <c r="L91">
        <f>SUM(L2:L88)+60</f>
        <v>326.99999999996504</v>
      </c>
      <c r="M91">
        <f>AVERAGE(M2:M90)</f>
        <v>0.80381831120109182</v>
      </c>
      <c r="N91">
        <f>AVERAGE(N2:N90)</f>
        <v>0.83127891769219553</v>
      </c>
      <c r="O91">
        <f>AVERAGE(O2:O90)</f>
        <v>0.77652507502358603</v>
      </c>
      <c r="P91">
        <f>SUM(P2:P88)</f>
        <v>822.00000000018406</v>
      </c>
      <c r="Q91">
        <f>SUM(Q2:Q88)</f>
        <v>225.9999999999545</v>
      </c>
      <c r="R91">
        <f>SUM(R2:R88)</f>
        <v>316.999999999816</v>
      </c>
      <c r="S91">
        <f>AVERAGE(S2:S90)</f>
        <v>0.81039856193847115</v>
      </c>
      <c r="T91">
        <f>AVERAGE(T2:T90)</f>
        <v>0.64527954942276666</v>
      </c>
      <c r="U91">
        <f>AVERAGE(U2:U90)</f>
        <v>0.66693415369371256</v>
      </c>
      <c r="V91">
        <f>SUM(V2:V88)</f>
        <v>644.99999999993179</v>
      </c>
      <c r="W91">
        <f>SUM(W2:W88)</f>
        <v>91.999999999937671</v>
      </c>
      <c r="X91">
        <f>SUM(X2:X88)</f>
        <v>494.00000000006838</v>
      </c>
    </row>
    <row r="92" spans="2:24" x14ac:dyDescent="0.15">
      <c r="J92">
        <f>J91/(J91+K91)</f>
        <v>0.86939182452643116</v>
      </c>
      <c r="K92">
        <f>J91/(J91+L91)</f>
        <v>0.72727272727275649</v>
      </c>
      <c r="L92">
        <f>(2*J92*K92)/(J92+K92)</f>
        <v>0.79200726612172923</v>
      </c>
      <c r="P92">
        <f>P91/(P91+Q91)</f>
        <v>0.78435114503823988</v>
      </c>
      <c r="Q92">
        <f>P91/(P91+R91)</f>
        <v>0.72168568920121512</v>
      </c>
      <c r="R92">
        <f>(2*P92*Q92)/(P92+Q92)</f>
        <v>0.7517146776407243</v>
      </c>
      <c r="V92">
        <f>V91/(V91+W91)</f>
        <v>0.8751696065129525</v>
      </c>
      <c r="W92">
        <f>V91/(V91+X91)</f>
        <v>0.56628621597886886</v>
      </c>
      <c r="X92">
        <f>(2*V92*W92)/(V92+W92)</f>
        <v>0.68763326226010291</v>
      </c>
    </row>
    <row r="93" spans="2:24" x14ac:dyDescent="0.15">
      <c r="J93" t="s">
        <v>199</v>
      </c>
      <c r="K93" t="s">
        <v>200</v>
      </c>
      <c r="L93" t="s">
        <v>201</v>
      </c>
    </row>
    <row r="94" spans="2:24" x14ac:dyDescent="0.15">
      <c r="J94">
        <v>0.93036402055646539</v>
      </c>
      <c r="K94">
        <v>0.8046337160365995</v>
      </c>
      <c r="L94">
        <v>0.86294321120798201</v>
      </c>
      <c r="M94">
        <v>0.8981995784157647</v>
      </c>
      <c r="N94">
        <v>0.6971338175892321</v>
      </c>
      <c r="O94">
        <v>0.78499616773027125</v>
      </c>
      <c r="P94">
        <v>0.8782278789420378</v>
      </c>
      <c r="Q94">
        <v>0.64700355598202142</v>
      </c>
      <c r="R94">
        <v>0.74508897158461462</v>
      </c>
    </row>
    <row r="95" spans="2:24" x14ac:dyDescent="0.15">
      <c r="J95">
        <v>0.86939182452643116</v>
      </c>
      <c r="K95">
        <v>0.72727272727275649</v>
      </c>
      <c r="L95">
        <v>0.79200726612172923</v>
      </c>
      <c r="M95">
        <v>0.8751696065129525</v>
      </c>
      <c r="N95">
        <v>0.56628621597886886</v>
      </c>
      <c r="O95">
        <v>0.68763326226010291</v>
      </c>
      <c r="P95">
        <v>0.78435114503823988</v>
      </c>
      <c r="Q95">
        <v>0.72168568920121512</v>
      </c>
      <c r="R95">
        <v>0.7517146776407243</v>
      </c>
    </row>
    <row r="96" spans="2:24" x14ac:dyDescent="0.15">
      <c r="J96" t="s">
        <v>202</v>
      </c>
      <c r="M96" t="s">
        <v>203</v>
      </c>
      <c r="P96" t="s">
        <v>204</v>
      </c>
    </row>
    <row r="118" spans="13:21" x14ac:dyDescent="0.15">
      <c r="M118" t="s">
        <v>205</v>
      </c>
      <c r="U118" t="s">
        <v>206</v>
      </c>
    </row>
  </sheetData>
  <sortState ref="B2:O92">
    <sortCondition ref="B2"/>
  </sortState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Sheet1</vt:lpstr>
      <vt:lpstr>nop</vt:lpstr>
      <vt:lpstr>svm</vt:lpstr>
      <vt:lpstr>knn</vt:lpstr>
      <vt:lpstr>nb</vt:lpstr>
      <vt:lpstr>result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2016-09-23T09:17:20Z</dcterms:modified>
</cp:coreProperties>
</file>