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ython\data_analysis_method\4 principle component analysis\"/>
    </mc:Choice>
  </mc:AlternateContent>
  <bookViews>
    <workbookView xWindow="0" yWindow="0" windowWidth="25600" windowHeight="10700" activeTab="1"/>
  </bookViews>
  <sheets>
    <sheet name="奇异值分解实现PCA(未做零均值)" sheetId="1" r:id="rId1"/>
    <sheet name="奇异值分解实现PCA (向左平移7个位置)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22" i="2" l="1"/>
  <c r="H14" i="2"/>
  <c r="G14" i="2"/>
  <c r="H13" i="2"/>
  <c r="G13" i="2"/>
  <c r="K9" i="2"/>
  <c r="J9" i="2"/>
  <c r="G9" i="2" a="1"/>
  <c r="H10" i="2" s="1"/>
  <c r="K8" i="2"/>
  <c r="J8" i="2"/>
  <c r="D1" i="2" a="1"/>
  <c r="W2" i="2" s="1"/>
  <c r="J12" i="2" l="1" a="1"/>
  <c r="K13" i="2" s="1"/>
  <c r="H9" i="2"/>
  <c r="G17" i="2" a="1"/>
  <c r="H18" i="2" s="1"/>
  <c r="G9" i="2"/>
  <c r="G10" i="2"/>
  <c r="L1" i="2"/>
  <c r="W1" i="2"/>
  <c r="I2" i="2"/>
  <c r="S2" i="2"/>
  <c r="G1" i="2"/>
  <c r="R1" i="2"/>
  <c r="AB1" i="2"/>
  <c r="N2" i="2"/>
  <c r="Y2" i="2"/>
  <c r="K1" i="2"/>
  <c r="V1" i="2"/>
  <c r="G2" i="2"/>
  <c r="R2" i="2"/>
  <c r="F1" i="2"/>
  <c r="P1" i="2"/>
  <c r="AA1" i="2"/>
  <c r="M2" i="2"/>
  <c r="G18" i="2"/>
  <c r="G17" i="2"/>
  <c r="K12" i="2"/>
  <c r="J15" i="2" a="1"/>
  <c r="H17" i="2"/>
  <c r="AB2" i="2"/>
  <c r="X2" i="2"/>
  <c r="T2" i="2"/>
  <c r="P2" i="2"/>
  <c r="L2" i="2"/>
  <c r="H2" i="2"/>
  <c r="D2" i="2"/>
  <c r="Y1" i="2"/>
  <c r="U1" i="2"/>
  <c r="Q1" i="2"/>
  <c r="M1" i="2"/>
  <c r="I1" i="2"/>
  <c r="E1" i="2"/>
  <c r="H1" i="2"/>
  <c r="N1" i="2"/>
  <c r="S1" i="2"/>
  <c r="X1" i="2"/>
  <c r="E2" i="2"/>
  <c r="J2" i="2"/>
  <c r="O2" i="2"/>
  <c r="U2" i="2"/>
  <c r="Z2" i="2"/>
  <c r="D1" i="2"/>
  <c r="J1" i="2"/>
  <c r="O1" i="2"/>
  <c r="T1" i="2"/>
  <c r="Z1" i="2"/>
  <c r="F2" i="2"/>
  <c r="K2" i="2"/>
  <c r="Q2" i="2"/>
  <c r="V2" i="2"/>
  <c r="AA2" i="2"/>
  <c r="A35" i="2" a="1"/>
  <c r="J13" i="2"/>
  <c r="J12" i="2" l="1"/>
  <c r="J19" i="2" a="1"/>
  <c r="K43" i="2" s="1"/>
  <c r="M15" i="2"/>
  <c r="D5" i="2" a="1"/>
  <c r="J15" i="2"/>
  <c r="J16" i="2"/>
  <c r="K16" i="2"/>
  <c r="K15" i="2"/>
  <c r="A59" i="2"/>
  <c r="A57" i="2"/>
  <c r="A55" i="2"/>
  <c r="A53" i="2"/>
  <c r="A51" i="2"/>
  <c r="A49" i="2"/>
  <c r="A47" i="2"/>
  <c r="A45" i="2"/>
  <c r="A43" i="2"/>
  <c r="A41" i="2"/>
  <c r="A39" i="2"/>
  <c r="A37" i="2"/>
  <c r="A35" i="2"/>
  <c r="A58" i="2"/>
  <c r="A56" i="2"/>
  <c r="A54" i="2"/>
  <c r="A52" i="2"/>
  <c r="A50" i="2"/>
  <c r="A48" i="2"/>
  <c r="A46" i="2"/>
  <c r="A44" i="2"/>
  <c r="A42" i="2"/>
  <c r="A40" i="2"/>
  <c r="A38" i="2"/>
  <c r="A36" i="2"/>
  <c r="B59" i="2"/>
  <c r="B57" i="2"/>
  <c r="B55" i="2"/>
  <c r="B53" i="2"/>
  <c r="B51" i="2"/>
  <c r="B49" i="2"/>
  <c r="B47" i="2"/>
  <c r="B45" i="2"/>
  <c r="B43" i="2"/>
  <c r="B41" i="2"/>
  <c r="B39" i="2"/>
  <c r="B37" i="2"/>
  <c r="B35" i="2"/>
  <c r="B58" i="2"/>
  <c r="B50" i="2"/>
  <c r="B42" i="2"/>
  <c r="B56" i="2"/>
  <c r="B48" i="2"/>
  <c r="B40" i="2"/>
  <c r="B54" i="2"/>
  <c r="B46" i="2"/>
  <c r="B38" i="2"/>
  <c r="B52" i="2"/>
  <c r="B44" i="2"/>
  <c r="B36" i="2"/>
  <c r="J23" i="2" l="1"/>
  <c r="K22" i="2"/>
  <c r="J25" i="2"/>
  <c r="J28" i="2"/>
  <c r="K21" i="2"/>
  <c r="M12" i="2" a="1"/>
  <c r="N13" i="2" s="1"/>
  <c r="J41" i="2"/>
  <c r="J34" i="2"/>
  <c r="J39" i="2"/>
  <c r="K30" i="2"/>
  <c r="K38" i="2"/>
  <c r="K29" i="2"/>
  <c r="K37" i="2"/>
  <c r="J32" i="2"/>
  <c r="J29" i="2"/>
  <c r="J22" i="2"/>
  <c r="J38" i="2"/>
  <c r="J27" i="2"/>
  <c r="J43" i="2"/>
  <c r="K24" i="2"/>
  <c r="K32" i="2"/>
  <c r="K40" i="2"/>
  <c r="K23" i="2"/>
  <c r="K31" i="2"/>
  <c r="K39" i="2"/>
  <c r="J20" i="2"/>
  <c r="J36" i="2"/>
  <c r="J33" i="2"/>
  <c r="J26" i="2"/>
  <c r="J42" i="2"/>
  <c r="J31" i="2"/>
  <c r="J40" i="2"/>
  <c r="K26" i="2"/>
  <c r="K34" i="2"/>
  <c r="K42" i="2"/>
  <c r="K25" i="2"/>
  <c r="K33" i="2"/>
  <c r="K41" i="2"/>
  <c r="J24" i="2"/>
  <c r="J21" i="2"/>
  <c r="J37" i="2"/>
  <c r="J30" i="2"/>
  <c r="J19" i="2"/>
  <c r="J35" i="2"/>
  <c r="K20" i="2"/>
  <c r="K28" i="2"/>
  <c r="K36" i="2"/>
  <c r="K19" i="2"/>
  <c r="K27" i="2"/>
  <c r="K35" i="2"/>
  <c r="D6" i="2"/>
  <c r="E6" i="2"/>
  <c r="E5" i="2"/>
  <c r="D5" i="2"/>
  <c r="M12" i="2" l="1"/>
  <c r="N12" i="2"/>
  <c r="M19" i="2" a="1"/>
  <c r="N20" i="2" s="1"/>
  <c r="M13" i="2"/>
  <c r="D35" i="2" a="1"/>
  <c r="E57" i="2" s="1"/>
  <c r="N19" i="2"/>
  <c r="M19" i="2" l="1"/>
  <c r="M20" i="2"/>
  <c r="D59" i="2"/>
  <c r="D39" i="2"/>
  <c r="D49" i="2"/>
  <c r="D40" i="2"/>
  <c r="D48" i="2"/>
  <c r="D56" i="2"/>
  <c r="E40" i="2"/>
  <c r="E48" i="2"/>
  <c r="E56" i="2"/>
  <c r="E39" i="2"/>
  <c r="E47" i="2"/>
  <c r="E55" i="2"/>
  <c r="D43" i="2"/>
  <c r="D45" i="2"/>
  <c r="D55" i="2"/>
  <c r="D36" i="2"/>
  <c r="D44" i="2"/>
  <c r="D52" i="2"/>
  <c r="E36" i="2"/>
  <c r="E44" i="2"/>
  <c r="E52" i="2"/>
  <c r="E35" i="2"/>
  <c r="E43" i="2"/>
  <c r="E51" i="2"/>
  <c r="E59" i="2"/>
  <c r="D51" i="2"/>
  <c r="D53" i="2"/>
  <c r="D41" i="2"/>
  <c r="D38" i="2"/>
  <c r="D46" i="2"/>
  <c r="D54" i="2"/>
  <c r="E38" i="2"/>
  <c r="E46" i="2"/>
  <c r="E54" i="2"/>
  <c r="E37" i="2"/>
  <c r="E45" i="2"/>
  <c r="E53" i="2"/>
  <c r="D35" i="2"/>
  <c r="D37" i="2"/>
  <c r="D47" i="2"/>
  <c r="D57" i="2"/>
  <c r="D42" i="2"/>
  <c r="D50" i="2"/>
  <c r="D58" i="2"/>
  <c r="E42" i="2"/>
  <c r="E50" i="2"/>
  <c r="E58" i="2"/>
  <c r="E41" i="2"/>
  <c r="E49" i="2"/>
  <c r="D22" i="1" l="1"/>
  <c r="G14" i="1" l="1"/>
  <c r="H14" i="1"/>
  <c r="H13" i="1"/>
  <c r="G13" i="1"/>
  <c r="G9" i="1" a="1"/>
  <c r="G9" i="1" s="1"/>
  <c r="K9" i="1"/>
  <c r="J9" i="1"/>
  <c r="J8" i="1"/>
  <c r="A33" i="1" s="1" a="1"/>
  <c r="A33" i="1" s="1"/>
  <c r="K8" i="1"/>
  <c r="D1" i="1" a="1"/>
  <c r="D1" i="1" s="1"/>
  <c r="A54" i="1" l="1"/>
  <c r="A50" i="1"/>
  <c r="A46" i="1"/>
  <c r="A42" i="1"/>
  <c r="A40" i="1"/>
  <c r="A38" i="1"/>
  <c r="A34" i="1"/>
  <c r="B57" i="1"/>
  <c r="B55" i="1"/>
  <c r="B53" i="1"/>
  <c r="B51" i="1"/>
  <c r="B49" i="1"/>
  <c r="B47" i="1"/>
  <c r="B45" i="1"/>
  <c r="B43" i="1"/>
  <c r="B41" i="1"/>
  <c r="B39" i="1"/>
  <c r="B37" i="1"/>
  <c r="B35" i="1"/>
  <c r="B33" i="1"/>
  <c r="B56" i="1"/>
  <c r="B54" i="1"/>
  <c r="B52" i="1"/>
  <c r="B50" i="1"/>
  <c r="B48" i="1"/>
  <c r="B46" i="1"/>
  <c r="B44" i="1"/>
  <c r="B42" i="1"/>
  <c r="B40" i="1"/>
  <c r="B38" i="1"/>
  <c r="B36" i="1"/>
  <c r="B34" i="1"/>
  <c r="A56" i="1"/>
  <c r="A52" i="1"/>
  <c r="A48" i="1"/>
  <c r="A44" i="1"/>
  <c r="A36" i="1"/>
  <c r="A57" i="1"/>
  <c r="A55" i="1"/>
  <c r="A53" i="1"/>
  <c r="A51" i="1"/>
  <c r="A49" i="1"/>
  <c r="A47" i="1"/>
  <c r="A45" i="1"/>
  <c r="A43" i="1"/>
  <c r="A41" i="1"/>
  <c r="A39" i="1"/>
  <c r="A37" i="1"/>
  <c r="A35" i="1"/>
  <c r="G17" i="1" a="1"/>
  <c r="H17" i="1" s="1"/>
  <c r="J12" i="1" a="1"/>
  <c r="J12" i="1" s="1"/>
  <c r="J15" i="1" a="1"/>
  <c r="J15" i="1" s="1"/>
  <c r="H10" i="1"/>
  <c r="G10" i="1"/>
  <c r="H9" i="1"/>
  <c r="K16" i="1"/>
  <c r="J13" i="1"/>
  <c r="AA2" i="1"/>
  <c r="V2" i="1"/>
  <c r="Q2" i="1"/>
  <c r="K2" i="1"/>
  <c r="F2" i="1"/>
  <c r="Z1" i="1"/>
  <c r="T1" i="1"/>
  <c r="O1" i="1"/>
  <c r="J1" i="1"/>
  <c r="Z2" i="1"/>
  <c r="U2" i="1"/>
  <c r="O2" i="1"/>
  <c r="J2" i="1"/>
  <c r="E2" i="1"/>
  <c r="X1" i="1"/>
  <c r="S1" i="1"/>
  <c r="N1" i="1"/>
  <c r="H1" i="1"/>
  <c r="AB2" i="1"/>
  <c r="Y2" i="1"/>
  <c r="S2" i="1"/>
  <c r="N2" i="1"/>
  <c r="I2" i="1"/>
  <c r="AB1" i="1"/>
  <c r="W1" i="1"/>
  <c r="R1" i="1"/>
  <c r="L1" i="1"/>
  <c r="G1" i="1"/>
  <c r="W2" i="1"/>
  <c r="R2" i="1"/>
  <c r="M2" i="1"/>
  <c r="G2" i="1"/>
  <c r="AA1" i="1"/>
  <c r="V1" i="1"/>
  <c r="P1" i="1"/>
  <c r="K1" i="1"/>
  <c r="F1" i="1"/>
  <c r="X2" i="1"/>
  <c r="T2" i="1"/>
  <c r="P2" i="1"/>
  <c r="L2" i="1"/>
  <c r="H2" i="1"/>
  <c r="D2" i="1"/>
  <c r="Y1" i="1"/>
  <c r="U1" i="1"/>
  <c r="Q1" i="1"/>
  <c r="M1" i="1"/>
  <c r="I1" i="1"/>
  <c r="E1" i="1"/>
  <c r="K13" i="1" l="1"/>
  <c r="G17" i="1"/>
  <c r="H18" i="1"/>
  <c r="G18" i="1"/>
  <c r="K12" i="1"/>
  <c r="M15" i="1" s="1"/>
  <c r="K15" i="1"/>
  <c r="M12" i="1" s="1" a="1"/>
  <c r="D5" i="1" a="1"/>
  <c r="D5" i="1" s="1"/>
  <c r="J16" i="1"/>
  <c r="J19" i="1" l="1" a="1"/>
  <c r="J42" i="1" s="1"/>
  <c r="D6" i="1"/>
  <c r="E5" i="1"/>
  <c r="E6" i="1"/>
  <c r="M12" i="1"/>
  <c r="M13" i="1"/>
  <c r="N12" i="1"/>
  <c r="N13" i="1"/>
  <c r="J22" i="1" l="1"/>
  <c r="J25" i="1"/>
  <c r="K27" i="1"/>
  <c r="J23" i="1"/>
  <c r="K41" i="1"/>
  <c r="K31" i="1"/>
  <c r="K34" i="1"/>
  <c r="K35" i="1"/>
  <c r="K23" i="1"/>
  <c r="J39" i="1"/>
  <c r="K19" i="1"/>
  <c r="J36" i="1"/>
  <c r="J43" i="1"/>
  <c r="K20" i="1"/>
  <c r="J30" i="1"/>
  <c r="J32" i="1"/>
  <c r="J26" i="1"/>
  <c r="K32" i="1"/>
  <c r="K40" i="1"/>
  <c r="J31" i="1"/>
  <c r="K43" i="1"/>
  <c r="K24" i="1"/>
  <c r="J37" i="1"/>
  <c r="J40" i="1"/>
  <c r="K37" i="1"/>
  <c r="K42" i="1"/>
  <c r="J19" i="1"/>
  <c r="K38" i="1"/>
  <c r="K33" i="1"/>
  <c r="J27" i="1"/>
  <c r="K21" i="1"/>
  <c r="J38" i="1"/>
  <c r="J33" i="1"/>
  <c r="K22" i="1"/>
  <c r="K39" i="1"/>
  <c r="J34" i="1"/>
  <c r="K25" i="1"/>
  <c r="K28" i="1"/>
  <c r="J21" i="1"/>
  <c r="J20" i="1"/>
  <c r="K36" i="1"/>
  <c r="J29" i="1"/>
  <c r="J28" i="1"/>
  <c r="J24" i="1"/>
  <c r="J35" i="1"/>
  <c r="K29" i="1"/>
  <c r="K26" i="1"/>
  <c r="J41" i="1"/>
  <c r="K30" i="1"/>
  <c r="M19" i="1" l="1" a="1"/>
  <c r="M19" i="1" s="1"/>
  <c r="D33" i="1" a="1"/>
  <c r="N20" i="1" l="1"/>
  <c r="M20" i="1"/>
  <c r="N19" i="1"/>
  <c r="D33" i="1"/>
  <c r="E42" i="1"/>
  <c r="D46" i="1"/>
  <c r="D38" i="1"/>
  <c r="E53" i="1"/>
  <c r="E45" i="1"/>
  <c r="E37" i="1"/>
  <c r="E50" i="1"/>
  <c r="E38" i="1"/>
  <c r="D48" i="1"/>
  <c r="D53" i="1"/>
  <c r="D45" i="1"/>
  <c r="D37" i="1"/>
  <c r="E56" i="1"/>
  <c r="E36" i="1"/>
  <c r="D44" i="1"/>
  <c r="D34" i="1"/>
  <c r="E51" i="1"/>
  <c r="E43" i="1"/>
  <c r="E35" i="1"/>
  <c r="E46" i="1"/>
  <c r="E34" i="1"/>
  <c r="D36" i="1"/>
  <c r="D51" i="1"/>
  <c r="D43" i="1"/>
  <c r="D35" i="1"/>
  <c r="E52" i="1"/>
  <c r="D54" i="1"/>
  <c r="D42" i="1"/>
  <c r="E57" i="1"/>
  <c r="E49" i="1"/>
  <c r="E41" i="1"/>
  <c r="E33" i="1"/>
  <c r="E44" i="1"/>
  <c r="D56" i="1"/>
  <c r="D57" i="1"/>
  <c r="D49" i="1"/>
  <c r="D41" i="1"/>
  <c r="E48" i="1"/>
  <c r="D50" i="1"/>
  <c r="D40" i="1"/>
  <c r="E55" i="1"/>
  <c r="E47" i="1"/>
  <c r="E39" i="1"/>
  <c r="E54" i="1"/>
  <c r="E40" i="1"/>
  <c r="D52" i="1"/>
  <c r="D55" i="1"/>
  <c r="D47" i="1"/>
  <c r="D39" i="1"/>
</calcChain>
</file>

<file path=xl/sharedStrings.xml><?xml version="1.0" encoding="utf-8"?>
<sst xmlns="http://schemas.openxmlformats.org/spreadsheetml/2006/main" count="49" uniqueCount="27">
  <si>
    <t>长度</t>
    <phoneticPr fontId="3" type="noConversion"/>
  </si>
  <si>
    <t>宽度</t>
    <phoneticPr fontId="3" type="noConversion"/>
  </si>
  <si>
    <t>【彻底搞懂】矩阵奇异值分解（SVD） - 知乎 (zhihu.com)</t>
  </si>
  <si>
    <t>XXT</t>
    <phoneticPr fontId="2" type="noConversion"/>
  </si>
  <si>
    <t>v1</t>
    <phoneticPr fontId="2" type="noConversion"/>
  </si>
  <si>
    <t>v2</t>
    <phoneticPr fontId="2" type="noConversion"/>
  </si>
  <si>
    <t>PCA和SVD的联系和区别？ - 知乎 (zhihu.com)</t>
  </si>
  <si>
    <r>
      <t>VT=V</t>
    </r>
    <r>
      <rPr>
        <vertAlign val="superscript"/>
        <sz val="11"/>
        <color theme="1"/>
        <rFont val="等线"/>
        <family val="3"/>
        <charset val="134"/>
        <scheme val="minor"/>
      </rPr>
      <t>-1</t>
    </r>
    <phoneticPr fontId="2" type="noConversion"/>
  </si>
  <si>
    <t>VVT</t>
    <phoneticPr fontId="2" type="noConversion"/>
  </si>
  <si>
    <t>λ</t>
    <phoneticPr fontId="2" type="noConversion"/>
  </si>
  <si>
    <r>
      <t>λ</t>
    </r>
    <r>
      <rPr>
        <vertAlign val="superscript"/>
        <sz val="11"/>
        <color theme="1"/>
        <rFont val="等线"/>
        <family val="3"/>
        <charset val="134"/>
        <scheme val="minor"/>
      </rPr>
      <t>-1</t>
    </r>
    <phoneticPr fontId="2" type="noConversion"/>
  </si>
  <si>
    <t>Σ</t>
    <phoneticPr fontId="2" type="noConversion"/>
  </si>
  <si>
    <r>
      <t>Σ</t>
    </r>
    <r>
      <rPr>
        <vertAlign val="superscript"/>
        <sz val="11"/>
        <color theme="1"/>
        <rFont val="等线"/>
        <family val="3"/>
        <charset val="134"/>
        <scheme val="minor"/>
      </rPr>
      <t>-1</t>
    </r>
    <phoneticPr fontId="2" type="noConversion"/>
  </si>
  <si>
    <t>U1</t>
    <phoneticPr fontId="2" type="noConversion"/>
  </si>
  <si>
    <t>V1单位基</t>
    <phoneticPr fontId="2" type="noConversion"/>
  </si>
  <si>
    <t>SVD是如何给PCA减负的？ - 知乎 (zhihu.com)</t>
  </si>
  <si>
    <t>Σ=</t>
    <phoneticPr fontId="2" type="noConversion"/>
  </si>
  <si>
    <t>AV</t>
    <phoneticPr fontId="2" type="noConversion"/>
  </si>
  <si>
    <t>UΣ</t>
    <phoneticPr fontId="2" type="noConversion"/>
  </si>
  <si>
    <t>奇异值分解求PCA - GeoGebra</t>
  </si>
  <si>
    <t>右奇异矩阵是固定点的数量，压缩冗余的特征，左奇异矩阵是固定这么多特征，去掉冗余的点。</t>
    <phoneticPr fontId="2" type="noConversion"/>
  </si>
  <si>
    <t>奇异值分解（SVD） - 知乎 (zhihu.com)</t>
  </si>
  <si>
    <t>《统计学习方法》啃书辅助：定理15.1(奇异值分解基本定理)证明详解_长行的博客-CSDN博客_奇异值分解证明</t>
  </si>
  <si>
    <t>https://www.geogebra.org/classic/dvwu7mjz</t>
  </si>
  <si>
    <t>奇异值分解（平移7个位置）</t>
    <phoneticPr fontId="2" type="noConversion"/>
  </si>
  <si>
    <t>最终得出结论：虽然奇异值分解不需要零均值，但如果用奇异值分解来做PCA，那还是需要首先把零均值做了，</t>
    <phoneticPr fontId="2" type="noConversion"/>
  </si>
  <si>
    <t>SVD和EVD两种方法都不需要做标准化，但不做标准化肯定会有量纲的麻烦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</si>
</sst>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 x14ac:knownFonts="1">
    <font>
      <sz val="11"/>
      <color theme="1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11"/>
      <color indexed="8"/>
      <name val="宋体"/>
      <family val="3"/>
      <charset val="134"/>
    </font>
    <font>
      <u/>
      <sz val="11"/>
      <color theme="10"/>
      <name val="等线"/>
      <family val="2"/>
      <charset val="134"/>
      <scheme val="minor"/>
    </font>
    <font>
      <vertAlign val="superscript"/>
      <sz val="11"/>
      <color theme="1"/>
      <name val="等线"/>
      <family val="3"/>
      <charset val="134"/>
      <scheme val="minor"/>
    </font>
    <font>
      <sz val="10"/>
      <color rgb="FF444444"/>
      <name val="宋体"/>
      <family val="3"/>
      <charset val="134"/>
    </font>
    <font>
      <b/>
      <sz val="11"/>
      <color theme="1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>
      <alignment vertical="center"/>
    </xf>
    <xf numFmtId="0" fontId="4" fillId="0" borderId="0">
      <alignment vertical="center"/>
    </xf>
    <xf numFmtId="0" fontId="6" fillId="0" borderId="0" applyNumberFormat="0" applyFill="0" applyBorder="0" applyAlignment="0" applyProtection="0">
      <alignment vertical="center"/>
    </xf>
  </cellStyleXfs>
  <cellXfs count="9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5" fillId="0" borderId="1" xfId="1" applyNumberFormat="1" applyFont="1" applyFill="1" applyBorder="1" applyAlignment="1" applyProtection="1">
      <alignment horizontal="center" vertical="center"/>
    </xf>
    <xf numFmtId="0" fontId="6" fillId="0" borderId="0" xfId="2">
      <alignment vertical="center"/>
    </xf>
    <xf numFmtId="0" fontId="0" fillId="0" borderId="0" xfId="0" applyAlignment="1">
      <alignment horizontal="center" vertical="center"/>
    </xf>
    <xf numFmtId="0" fontId="1" fillId="2" borderId="0" xfId="0" applyFont="1" applyFill="1">
      <alignment vertical="center"/>
    </xf>
    <xf numFmtId="0" fontId="8" fillId="0" borderId="0" xfId="0" applyFont="1">
      <alignment vertical="center"/>
    </xf>
    <xf numFmtId="0" fontId="9" fillId="0" borderId="0" xfId="0" applyFont="1">
      <alignment vertical="center"/>
    </xf>
  </cellXfs>
  <cellStyles count="3">
    <cellStyle name="常规" xfId="0" builtinId="0"/>
    <cellStyle name="常规 2" xfId="1"/>
    <cellStyle name="超链接" xfId="2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2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513538</xdr:colOff>
      <xdr:row>2</xdr:row>
      <xdr:rowOff>165102</xdr:rowOff>
    </xdr:from>
    <xdr:to>
      <xdr:col>15</xdr:col>
      <xdr:colOff>608484</xdr:colOff>
      <xdr:row>8</xdr:row>
      <xdr:rowOff>147802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0769" y="526564"/>
          <a:ext cx="2563305" cy="1102905"/>
        </a:xfrm>
        <a:prstGeom prst="rect">
          <a:avLst/>
        </a:prstGeom>
      </xdr:spPr>
    </xdr:pic>
    <xdr:clientData/>
  </xdr:twoCellAnchor>
  <xdr:twoCellAnchor editAs="oneCell">
    <xdr:from>
      <xdr:col>9</xdr:col>
      <xdr:colOff>332155</xdr:colOff>
      <xdr:row>16</xdr:row>
      <xdr:rowOff>11932</xdr:rowOff>
    </xdr:from>
    <xdr:to>
      <xdr:col>11</xdr:col>
      <xdr:colOff>22796</xdr:colOff>
      <xdr:row>18</xdr:row>
      <xdr:rowOff>6059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35078" y="3004573"/>
          <a:ext cx="980180" cy="358845"/>
        </a:xfrm>
        <a:prstGeom prst="rect">
          <a:avLst/>
        </a:prstGeom>
      </xdr:spPr>
    </xdr:pic>
    <xdr:clientData/>
  </xdr:twoCellAnchor>
  <xdr:twoCellAnchor editAs="oneCell">
    <xdr:from>
      <xdr:col>16</xdr:col>
      <xdr:colOff>3259</xdr:colOff>
      <xdr:row>2</xdr:row>
      <xdr:rowOff>45590</xdr:rowOff>
    </xdr:from>
    <xdr:to>
      <xdr:col>19</xdr:col>
      <xdr:colOff>267046</xdr:colOff>
      <xdr:row>8</xdr:row>
      <xdr:rowOff>20623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853618" y="407052"/>
          <a:ext cx="2198095" cy="10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143282</xdr:colOff>
      <xdr:row>7</xdr:row>
      <xdr:rowOff>69814</xdr:rowOff>
    </xdr:from>
    <xdr:to>
      <xdr:col>4</xdr:col>
      <xdr:colOff>429463</xdr:colOff>
      <xdr:row>8</xdr:row>
      <xdr:rowOff>119377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77590" y="1343070"/>
          <a:ext cx="930950" cy="257974"/>
        </a:xfrm>
        <a:prstGeom prst="rect">
          <a:avLst/>
        </a:prstGeom>
      </xdr:spPr>
    </xdr:pic>
    <xdr:clientData/>
  </xdr:twoCellAnchor>
  <xdr:twoCellAnchor editAs="oneCell">
    <xdr:from>
      <xdr:col>3</xdr:col>
      <xdr:colOff>159564</xdr:colOff>
      <xdr:row>8</xdr:row>
      <xdr:rowOff>81411</xdr:rowOff>
    </xdr:from>
    <xdr:to>
      <xdr:col>4</xdr:col>
      <xdr:colOff>394026</xdr:colOff>
      <xdr:row>10</xdr:row>
      <xdr:rowOff>43487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93872" y="1563078"/>
          <a:ext cx="879231" cy="326794"/>
        </a:xfrm>
        <a:prstGeom prst="rect">
          <a:avLst/>
        </a:prstGeom>
      </xdr:spPr>
    </xdr:pic>
    <xdr:clientData/>
  </xdr:twoCellAnchor>
  <xdr:twoCellAnchor editAs="oneCell">
    <xdr:from>
      <xdr:col>2</xdr:col>
      <xdr:colOff>100951</xdr:colOff>
      <xdr:row>10</xdr:row>
      <xdr:rowOff>203491</xdr:rowOff>
    </xdr:from>
    <xdr:to>
      <xdr:col>5</xdr:col>
      <xdr:colOff>621975</xdr:colOff>
      <xdr:row>12</xdr:row>
      <xdr:rowOff>96616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90489" y="2049876"/>
          <a:ext cx="2455332" cy="283894"/>
        </a:xfrm>
        <a:prstGeom prst="rect">
          <a:avLst/>
        </a:prstGeom>
      </xdr:spPr>
    </xdr:pic>
    <xdr:clientData/>
  </xdr:twoCellAnchor>
  <xdr:twoCellAnchor editAs="oneCell">
    <xdr:from>
      <xdr:col>2</xdr:col>
      <xdr:colOff>94437</xdr:colOff>
      <xdr:row>13</xdr:row>
      <xdr:rowOff>99847</xdr:rowOff>
    </xdr:from>
    <xdr:to>
      <xdr:col>6</xdr:col>
      <xdr:colOff>166078</xdr:colOff>
      <xdr:row>14</xdr:row>
      <xdr:rowOff>153937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83975" y="2519360"/>
          <a:ext cx="2650718" cy="236449"/>
        </a:xfrm>
        <a:prstGeom prst="rect">
          <a:avLst/>
        </a:prstGeom>
      </xdr:spPr>
    </xdr:pic>
    <xdr:clientData/>
  </xdr:twoCellAnchor>
  <xdr:twoCellAnchor editAs="oneCell">
    <xdr:from>
      <xdr:col>12</xdr:col>
      <xdr:colOff>240975</xdr:colOff>
      <xdr:row>16</xdr:row>
      <xdr:rowOff>96607</xdr:rowOff>
    </xdr:from>
    <xdr:to>
      <xdr:col>12</xdr:col>
      <xdr:colOff>849923</xdr:colOff>
      <xdr:row>17</xdr:row>
      <xdr:rowOff>179008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978206" y="3089248"/>
          <a:ext cx="608948" cy="264760"/>
        </a:xfrm>
        <a:prstGeom prst="rect">
          <a:avLst/>
        </a:prstGeom>
      </xdr:spPr>
    </xdr:pic>
    <xdr:clientData/>
  </xdr:twoCellAnchor>
  <xdr:twoCellAnchor editAs="oneCell">
    <xdr:from>
      <xdr:col>3</xdr:col>
      <xdr:colOff>198641</xdr:colOff>
      <xdr:row>6</xdr:row>
      <xdr:rowOff>55360</xdr:rowOff>
    </xdr:from>
    <xdr:to>
      <xdr:col>5</xdr:col>
      <xdr:colOff>204208</xdr:colOff>
      <xdr:row>7</xdr:row>
      <xdr:rowOff>84667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132949" y="1146258"/>
          <a:ext cx="1295105" cy="211665"/>
        </a:xfrm>
        <a:prstGeom prst="rect">
          <a:avLst/>
        </a:prstGeom>
      </xdr:spPr>
    </xdr:pic>
    <xdr:clientData/>
  </xdr:twoCellAnchor>
  <xdr:twoCellAnchor editAs="oneCell">
    <xdr:from>
      <xdr:col>11</xdr:col>
      <xdr:colOff>283307</xdr:colOff>
      <xdr:row>21</xdr:row>
      <xdr:rowOff>55360</xdr:rowOff>
    </xdr:from>
    <xdr:to>
      <xdr:col>17</xdr:col>
      <xdr:colOff>346355</xdr:colOff>
      <xdr:row>43</xdr:row>
      <xdr:rowOff>27392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375769" y="3959796"/>
          <a:ext cx="4465714" cy="3928571"/>
        </a:xfrm>
        <a:prstGeom prst="rect">
          <a:avLst/>
        </a:prstGeom>
      </xdr:spPr>
    </xdr:pic>
    <xdr:clientData/>
  </xdr:twoCellAnchor>
  <xdr:twoCellAnchor editAs="oneCell">
    <xdr:from>
      <xdr:col>5</xdr:col>
      <xdr:colOff>511256</xdr:colOff>
      <xdr:row>46</xdr:row>
      <xdr:rowOff>32286</xdr:rowOff>
    </xdr:from>
    <xdr:to>
      <xdr:col>16</xdr:col>
      <xdr:colOff>32969</xdr:colOff>
      <xdr:row>64</xdr:row>
      <xdr:rowOff>172590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735102" y="8430568"/>
          <a:ext cx="7148226" cy="33641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513538</xdr:colOff>
      <xdr:row>2</xdr:row>
      <xdr:rowOff>165102</xdr:rowOff>
    </xdr:from>
    <xdr:to>
      <xdr:col>15</xdr:col>
      <xdr:colOff>608484</xdr:colOff>
      <xdr:row>8</xdr:row>
      <xdr:rowOff>147802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35138" y="524935"/>
          <a:ext cx="2558746" cy="1100300"/>
        </a:xfrm>
        <a:prstGeom prst="rect">
          <a:avLst/>
        </a:prstGeom>
      </xdr:spPr>
    </xdr:pic>
    <xdr:clientData/>
  </xdr:twoCellAnchor>
  <xdr:twoCellAnchor editAs="oneCell">
    <xdr:from>
      <xdr:col>9</xdr:col>
      <xdr:colOff>332155</xdr:colOff>
      <xdr:row>16</xdr:row>
      <xdr:rowOff>11932</xdr:rowOff>
    </xdr:from>
    <xdr:to>
      <xdr:col>11</xdr:col>
      <xdr:colOff>22796</xdr:colOff>
      <xdr:row>18</xdr:row>
      <xdr:rowOff>6059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23355" y="2996432"/>
          <a:ext cx="977574" cy="358194"/>
        </a:xfrm>
        <a:prstGeom prst="rect">
          <a:avLst/>
        </a:prstGeom>
      </xdr:spPr>
    </xdr:pic>
    <xdr:clientData/>
  </xdr:twoCellAnchor>
  <xdr:twoCellAnchor editAs="oneCell">
    <xdr:from>
      <xdr:col>16</xdr:col>
      <xdr:colOff>3259</xdr:colOff>
      <xdr:row>2</xdr:row>
      <xdr:rowOff>45590</xdr:rowOff>
    </xdr:from>
    <xdr:to>
      <xdr:col>19</xdr:col>
      <xdr:colOff>267046</xdr:colOff>
      <xdr:row>8</xdr:row>
      <xdr:rowOff>20623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832126" y="405423"/>
          <a:ext cx="2194187" cy="1092633"/>
        </a:xfrm>
        <a:prstGeom prst="rect">
          <a:avLst/>
        </a:prstGeom>
      </xdr:spPr>
    </xdr:pic>
    <xdr:clientData/>
  </xdr:twoCellAnchor>
  <xdr:twoCellAnchor editAs="oneCell">
    <xdr:from>
      <xdr:col>3</xdr:col>
      <xdr:colOff>143282</xdr:colOff>
      <xdr:row>7</xdr:row>
      <xdr:rowOff>69814</xdr:rowOff>
    </xdr:from>
    <xdr:to>
      <xdr:col>4</xdr:col>
      <xdr:colOff>429463</xdr:colOff>
      <xdr:row>8</xdr:row>
      <xdr:rowOff>119377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73682" y="1339814"/>
          <a:ext cx="929648" cy="256996"/>
        </a:xfrm>
        <a:prstGeom prst="rect">
          <a:avLst/>
        </a:prstGeom>
      </xdr:spPr>
    </xdr:pic>
    <xdr:clientData/>
  </xdr:twoCellAnchor>
  <xdr:twoCellAnchor editAs="oneCell">
    <xdr:from>
      <xdr:col>3</xdr:col>
      <xdr:colOff>159564</xdr:colOff>
      <xdr:row>8</xdr:row>
      <xdr:rowOff>81411</xdr:rowOff>
    </xdr:from>
    <xdr:to>
      <xdr:col>4</xdr:col>
      <xdr:colOff>394026</xdr:colOff>
      <xdr:row>10</xdr:row>
      <xdr:rowOff>43487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89964" y="1558844"/>
          <a:ext cx="877929" cy="326143"/>
        </a:xfrm>
        <a:prstGeom prst="rect">
          <a:avLst/>
        </a:prstGeom>
      </xdr:spPr>
    </xdr:pic>
    <xdr:clientData/>
  </xdr:twoCellAnchor>
  <xdr:twoCellAnchor editAs="oneCell">
    <xdr:from>
      <xdr:col>2</xdr:col>
      <xdr:colOff>100951</xdr:colOff>
      <xdr:row>10</xdr:row>
      <xdr:rowOff>203491</xdr:rowOff>
    </xdr:from>
    <xdr:to>
      <xdr:col>5</xdr:col>
      <xdr:colOff>621975</xdr:colOff>
      <xdr:row>12</xdr:row>
      <xdr:rowOff>96616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87884" y="2044991"/>
          <a:ext cx="2451424" cy="282592"/>
        </a:xfrm>
        <a:prstGeom prst="rect">
          <a:avLst/>
        </a:prstGeom>
      </xdr:spPr>
    </xdr:pic>
    <xdr:clientData/>
  </xdr:twoCellAnchor>
  <xdr:twoCellAnchor editAs="oneCell">
    <xdr:from>
      <xdr:col>2</xdr:col>
      <xdr:colOff>94437</xdr:colOff>
      <xdr:row>13</xdr:row>
      <xdr:rowOff>99847</xdr:rowOff>
    </xdr:from>
    <xdr:to>
      <xdr:col>6</xdr:col>
      <xdr:colOff>166078</xdr:colOff>
      <xdr:row>14</xdr:row>
      <xdr:rowOff>153937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81370" y="2512847"/>
          <a:ext cx="2645508" cy="236123"/>
        </a:xfrm>
        <a:prstGeom prst="rect">
          <a:avLst/>
        </a:prstGeom>
      </xdr:spPr>
    </xdr:pic>
    <xdr:clientData/>
  </xdr:twoCellAnchor>
  <xdr:twoCellAnchor editAs="oneCell">
    <xdr:from>
      <xdr:col>12</xdr:col>
      <xdr:colOff>240975</xdr:colOff>
      <xdr:row>16</xdr:row>
      <xdr:rowOff>96607</xdr:rowOff>
    </xdr:from>
    <xdr:to>
      <xdr:col>12</xdr:col>
      <xdr:colOff>849923</xdr:colOff>
      <xdr:row>17</xdr:row>
      <xdr:rowOff>179008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962575" y="3081107"/>
          <a:ext cx="608948" cy="264434"/>
        </a:xfrm>
        <a:prstGeom prst="rect">
          <a:avLst/>
        </a:prstGeom>
      </xdr:spPr>
    </xdr:pic>
    <xdr:clientData/>
  </xdr:twoCellAnchor>
  <xdr:twoCellAnchor editAs="oneCell">
    <xdr:from>
      <xdr:col>3</xdr:col>
      <xdr:colOff>198641</xdr:colOff>
      <xdr:row>6</xdr:row>
      <xdr:rowOff>55360</xdr:rowOff>
    </xdr:from>
    <xdr:to>
      <xdr:col>5</xdr:col>
      <xdr:colOff>204208</xdr:colOff>
      <xdr:row>7</xdr:row>
      <xdr:rowOff>84667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129041" y="1143327"/>
          <a:ext cx="1292500" cy="211340"/>
        </a:xfrm>
        <a:prstGeom prst="rect">
          <a:avLst/>
        </a:prstGeom>
      </xdr:spPr>
    </xdr:pic>
    <xdr:clientData/>
  </xdr:twoCellAnchor>
  <xdr:twoCellAnchor editAs="oneCell">
    <xdr:from>
      <xdr:col>11</xdr:col>
      <xdr:colOff>283307</xdr:colOff>
      <xdr:row>21</xdr:row>
      <xdr:rowOff>55360</xdr:rowOff>
    </xdr:from>
    <xdr:to>
      <xdr:col>17</xdr:col>
      <xdr:colOff>346355</xdr:colOff>
      <xdr:row>43</xdr:row>
      <xdr:rowOff>27392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361440" y="3950027"/>
          <a:ext cx="4457248" cy="3904798"/>
        </a:xfrm>
        <a:prstGeom prst="rect">
          <a:avLst/>
        </a:prstGeom>
      </xdr:spPr>
    </xdr:pic>
    <xdr:clientData/>
  </xdr:twoCellAnchor>
  <xdr:twoCellAnchor editAs="oneCell">
    <xdr:from>
      <xdr:col>5</xdr:col>
      <xdr:colOff>489899</xdr:colOff>
      <xdr:row>47</xdr:row>
      <xdr:rowOff>148803</xdr:rowOff>
    </xdr:from>
    <xdr:to>
      <xdr:col>14</xdr:col>
      <xdr:colOff>150927</xdr:colOff>
      <xdr:row>67</xdr:row>
      <xdr:rowOff>111772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710914" y="8622832"/>
          <a:ext cx="5988941" cy="349688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zhuanlan.zhihu.com/p/161679687" TargetMode="External"/><Relationship Id="rId7" Type="http://schemas.openxmlformats.org/officeDocument/2006/relationships/drawing" Target="../drawings/drawing1.xml"/><Relationship Id="rId2" Type="http://schemas.openxmlformats.org/officeDocument/2006/relationships/hyperlink" Target="https://zhuanlan.zhihu.com/p/78193297" TargetMode="External"/><Relationship Id="rId1" Type="http://schemas.openxmlformats.org/officeDocument/2006/relationships/hyperlink" Target="https://zhuanlan.zhihu.com/p/480389473" TargetMode="External"/><Relationship Id="rId6" Type="http://schemas.openxmlformats.org/officeDocument/2006/relationships/hyperlink" Target="https://blog.csdn.net/Changxing_J/article/details/118565867" TargetMode="External"/><Relationship Id="rId5" Type="http://schemas.openxmlformats.org/officeDocument/2006/relationships/hyperlink" Target="https://zhuanlan.zhihu.com/p/29846048" TargetMode="External"/><Relationship Id="rId4" Type="http://schemas.openxmlformats.org/officeDocument/2006/relationships/hyperlink" Target="https://geogebra.org/classic/qwfwck8j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zhuanlan.zhihu.com/p/161679687" TargetMode="External"/><Relationship Id="rId2" Type="http://schemas.openxmlformats.org/officeDocument/2006/relationships/hyperlink" Target="https://zhuanlan.zhihu.com/p/78193297" TargetMode="External"/><Relationship Id="rId1" Type="http://schemas.openxmlformats.org/officeDocument/2006/relationships/hyperlink" Target="https://zhuanlan.zhihu.com/p/480389473" TargetMode="External"/><Relationship Id="rId6" Type="http://schemas.openxmlformats.org/officeDocument/2006/relationships/drawing" Target="../drawings/drawing2.xml"/><Relationship Id="rId5" Type="http://schemas.openxmlformats.org/officeDocument/2006/relationships/hyperlink" Target="https://blog.csdn.net/Changxing_J/article/details/118565867" TargetMode="External"/><Relationship Id="rId4" Type="http://schemas.openxmlformats.org/officeDocument/2006/relationships/hyperlink" Target="https://zhuanlan.zhihu.com/p/2984604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57"/>
  <sheetViews>
    <sheetView zoomScale="115" zoomScaleNormal="115" workbookViewId="0">
      <selection activeCell="M12" sqref="M12"/>
    </sheetView>
  </sheetViews>
  <sheetFormatPr defaultRowHeight="14" x14ac:dyDescent="0.45"/>
  <cols>
    <col min="13" max="14" width="12.64453125" bestFit="1" customWidth="1"/>
  </cols>
  <sheetData>
    <row r="1" spans="1:28" x14ac:dyDescent="0.45">
      <c r="A1" s="1" t="s">
        <v>0</v>
      </c>
      <c r="B1" s="2" t="s">
        <v>1</v>
      </c>
      <c r="D1">
        <f t="array" ref="D1:AB2">TRANSPOSE(A2:B26)</f>
        <v>3</v>
      </c>
      <c r="E1">
        <v>4</v>
      </c>
      <c r="F1">
        <v>6</v>
      </c>
      <c r="G1">
        <v>6</v>
      </c>
      <c r="H1">
        <v>6</v>
      </c>
      <c r="I1">
        <v>7</v>
      </c>
      <c r="J1">
        <v>7</v>
      </c>
      <c r="K1">
        <v>8</v>
      </c>
      <c r="L1">
        <v>9</v>
      </c>
      <c r="M1">
        <v>9</v>
      </c>
      <c r="N1">
        <v>9</v>
      </c>
      <c r="O1">
        <v>10</v>
      </c>
      <c r="P1">
        <v>11</v>
      </c>
      <c r="Q1">
        <v>12</v>
      </c>
      <c r="R1">
        <v>12</v>
      </c>
      <c r="S1">
        <v>13</v>
      </c>
      <c r="T1">
        <v>13</v>
      </c>
      <c r="U1">
        <v>13</v>
      </c>
      <c r="V1">
        <v>13</v>
      </c>
      <c r="W1">
        <v>14</v>
      </c>
      <c r="X1">
        <v>15</v>
      </c>
      <c r="Y1">
        <v>17</v>
      </c>
      <c r="Z1">
        <v>17</v>
      </c>
      <c r="AA1">
        <v>18</v>
      </c>
      <c r="AB1">
        <v>20</v>
      </c>
    </row>
    <row r="2" spans="1:28" ht="14.35" x14ac:dyDescent="0.45">
      <c r="A2" s="3">
        <v>3</v>
      </c>
      <c r="B2" s="3">
        <v>2</v>
      </c>
      <c r="D2">
        <v>2</v>
      </c>
      <c r="E2">
        <v>10</v>
      </c>
      <c r="F2">
        <v>5</v>
      </c>
      <c r="G2">
        <v>8</v>
      </c>
      <c r="H2">
        <v>10</v>
      </c>
      <c r="I2">
        <v>2</v>
      </c>
      <c r="J2">
        <v>13</v>
      </c>
      <c r="K2">
        <v>9</v>
      </c>
      <c r="L2">
        <v>5</v>
      </c>
      <c r="M2">
        <v>8</v>
      </c>
      <c r="N2">
        <v>14</v>
      </c>
      <c r="O2">
        <v>7</v>
      </c>
      <c r="P2">
        <v>12</v>
      </c>
      <c r="Q2">
        <v>10</v>
      </c>
      <c r="R2">
        <v>11</v>
      </c>
      <c r="S2">
        <v>6</v>
      </c>
      <c r="T2">
        <v>14</v>
      </c>
      <c r="U2">
        <v>15</v>
      </c>
      <c r="V2">
        <v>17</v>
      </c>
      <c r="W2">
        <v>7</v>
      </c>
      <c r="X2">
        <v>13</v>
      </c>
      <c r="Y2">
        <v>13</v>
      </c>
      <c r="Z2">
        <v>17</v>
      </c>
      <c r="AA2">
        <v>19</v>
      </c>
      <c r="AB2">
        <v>20</v>
      </c>
    </row>
    <row r="3" spans="1:28" ht="14.35" x14ac:dyDescent="0.45">
      <c r="A3" s="3">
        <v>4</v>
      </c>
      <c r="B3" s="3">
        <v>10</v>
      </c>
    </row>
    <row r="4" spans="1:28" ht="14.35" x14ac:dyDescent="0.45">
      <c r="A4" s="3">
        <v>6</v>
      </c>
      <c r="B4" s="3">
        <v>5</v>
      </c>
      <c r="D4" s="5" t="s">
        <v>3</v>
      </c>
      <c r="E4" s="5"/>
      <c r="F4" s="5"/>
      <c r="G4" s="5" t="s">
        <v>9</v>
      </c>
      <c r="H4" s="5"/>
      <c r="I4" s="5"/>
      <c r="J4" s="5" t="s">
        <v>4</v>
      </c>
      <c r="K4" s="5" t="s">
        <v>5</v>
      </c>
    </row>
    <row r="5" spans="1:28" ht="14.35" x14ac:dyDescent="0.45">
      <c r="A5" s="3">
        <v>6</v>
      </c>
      <c r="B5" s="3">
        <v>8</v>
      </c>
      <c r="D5" s="5">
        <f t="array" ref="D5:E6">MMULT(D1:AB2,A2:B26)</f>
        <v>3446</v>
      </c>
      <c r="E5" s="5">
        <v>3279</v>
      </c>
      <c r="F5" s="5"/>
      <c r="G5" s="5">
        <v>6717.51</v>
      </c>
      <c r="H5" s="5">
        <v>0</v>
      </c>
      <c r="I5" s="5"/>
      <c r="J5" s="5">
        <v>1.0025999999999999</v>
      </c>
      <c r="K5" s="5">
        <v>-0.99774110000000005</v>
      </c>
    </row>
    <row r="6" spans="1:28" ht="14.35" x14ac:dyDescent="0.45">
      <c r="A6" s="3">
        <v>6</v>
      </c>
      <c r="B6" s="3">
        <v>10</v>
      </c>
      <c r="D6" s="5">
        <v>3279</v>
      </c>
      <c r="E6" s="5">
        <v>3429</v>
      </c>
      <c r="F6" s="5"/>
      <c r="G6" s="5">
        <v>0</v>
      </c>
      <c r="H6" s="5">
        <v>158.489</v>
      </c>
      <c r="I6" s="5"/>
      <c r="J6" s="5">
        <v>1</v>
      </c>
      <c r="K6" s="5">
        <v>1</v>
      </c>
    </row>
    <row r="7" spans="1:28" ht="14.35" x14ac:dyDescent="0.45">
      <c r="A7" s="3">
        <v>7</v>
      </c>
      <c r="B7" s="3">
        <v>2</v>
      </c>
      <c r="J7" s="5" t="s">
        <v>14</v>
      </c>
    </row>
    <row r="8" spans="1:28" ht="16.350000000000001" x14ac:dyDescent="0.45">
      <c r="A8" s="3">
        <v>7</v>
      </c>
      <c r="B8" s="3">
        <v>13</v>
      </c>
      <c r="G8" s="5" t="s">
        <v>10</v>
      </c>
      <c r="J8" s="6">
        <f>(J5/SQRT(J5^2+J6^2))</f>
        <v>0.70802422981540492</v>
      </c>
      <c r="K8" s="6">
        <f>(K5/SQRT(K5^2+K6^2))</f>
        <v>-0.7063067848647353</v>
      </c>
    </row>
    <row r="9" spans="1:28" ht="14.35" x14ac:dyDescent="0.45">
      <c r="A9" s="3">
        <v>8</v>
      </c>
      <c r="B9" s="3">
        <v>9</v>
      </c>
      <c r="G9">
        <f t="array" ref="G9:H10">MINVERSE(G5:H6)</f>
        <v>1.4886468349135319E-4</v>
      </c>
      <c r="H9">
        <v>0</v>
      </c>
      <c r="J9" s="6">
        <f>(J6/SQRT(J5^2+J6^2))</f>
        <v>0.70618814064971569</v>
      </c>
      <c r="K9" s="6">
        <f>(K6/SQRT(K5^2+K6^2))</f>
        <v>0.70790587344225397</v>
      </c>
    </row>
    <row r="10" spans="1:28" ht="14.35" x14ac:dyDescent="0.45">
      <c r="A10" s="3">
        <v>9</v>
      </c>
      <c r="B10" s="3">
        <v>5</v>
      </c>
      <c r="G10">
        <v>0</v>
      </c>
      <c r="H10">
        <v>6.3095861542441433E-3</v>
      </c>
    </row>
    <row r="11" spans="1:28" ht="16.350000000000001" x14ac:dyDescent="0.45">
      <c r="A11" s="3">
        <v>9</v>
      </c>
      <c r="B11" s="3">
        <v>8</v>
      </c>
      <c r="J11" t="s">
        <v>7</v>
      </c>
      <c r="M11" t="s">
        <v>8</v>
      </c>
    </row>
    <row r="12" spans="1:28" ht="14.35" x14ac:dyDescent="0.45">
      <c r="A12" s="3">
        <v>9</v>
      </c>
      <c r="B12" s="3">
        <v>14</v>
      </c>
      <c r="G12" t="s">
        <v>11</v>
      </c>
      <c r="J12">
        <f t="array" ref="J12:K13">MINVERSE(J8:K9)</f>
        <v>0.70790588338290938</v>
      </c>
      <c r="K12">
        <v>0.70630679478293579</v>
      </c>
      <c r="M12">
        <f t="array" ref="M12:N13">MMULT(J8:K9,J15:K16)</f>
        <v>1.0001675843516569</v>
      </c>
      <c r="N12">
        <v>-4.070695728275453E-7</v>
      </c>
    </row>
    <row r="13" spans="1:28" ht="14.35" x14ac:dyDescent="0.45">
      <c r="A13" s="3">
        <v>10</v>
      </c>
      <c r="B13" s="3">
        <v>7</v>
      </c>
      <c r="G13">
        <f>SQRT(G5)</f>
        <v>81.960417275658131</v>
      </c>
      <c r="H13">
        <f>SQRT(H5)</f>
        <v>0</v>
      </c>
      <c r="J13">
        <v>-0.70618815056625006</v>
      </c>
      <c r="K13">
        <v>0.70802423975772233</v>
      </c>
      <c r="M13">
        <v>-4.070695728275453E-7</v>
      </c>
      <c r="N13">
        <v>0.99983241564834313</v>
      </c>
    </row>
    <row r="14" spans="1:28" ht="14.35" x14ac:dyDescent="0.45">
      <c r="A14" s="3">
        <v>11</v>
      </c>
      <c r="B14" s="3">
        <v>12</v>
      </c>
      <c r="G14">
        <f>SQRT(G6)</f>
        <v>0</v>
      </c>
      <c r="H14">
        <f>SQRT(H6)</f>
        <v>12.589241438625283</v>
      </c>
    </row>
    <row r="15" spans="1:28" ht="14.35" x14ac:dyDescent="0.45">
      <c r="A15" s="3">
        <v>12</v>
      </c>
      <c r="B15" s="3">
        <v>10</v>
      </c>
      <c r="J15">
        <f t="array" ref="J15:K16">TRANSPOSE(J8:K9)</f>
        <v>0.70802422981540492</v>
      </c>
      <c r="K15">
        <v>0.70618814064971569</v>
      </c>
      <c r="M15">
        <f>SUMPRODUCT(J12:J13,K12:K13)</f>
        <v>4.0706958426284245E-7</v>
      </c>
    </row>
    <row r="16" spans="1:28" ht="16.350000000000001" x14ac:dyDescent="0.45">
      <c r="A16" s="3">
        <v>12</v>
      </c>
      <c r="B16" s="3">
        <v>11</v>
      </c>
      <c r="G16" s="5" t="s">
        <v>12</v>
      </c>
      <c r="J16">
        <v>-0.7063067848647353</v>
      </c>
      <c r="K16">
        <v>0.70790587344225397</v>
      </c>
    </row>
    <row r="17" spans="1:14" ht="14.35" x14ac:dyDescent="0.45">
      <c r="A17" s="3">
        <v>13</v>
      </c>
      <c r="B17" s="3">
        <v>6</v>
      </c>
      <c r="G17">
        <f t="array" ref="G17:H18">MINVERSE(G13:H14)</f>
        <v>1.2201011576560084E-2</v>
      </c>
      <c r="H17">
        <v>0</v>
      </c>
    </row>
    <row r="18" spans="1:14" ht="14.35" x14ac:dyDescent="0.45">
      <c r="A18" s="3">
        <v>13</v>
      </c>
      <c r="B18" s="3">
        <v>14</v>
      </c>
      <c r="G18">
        <v>0</v>
      </c>
      <c r="H18">
        <v>7.9432903473586711E-2</v>
      </c>
      <c r="J18" t="s">
        <v>13</v>
      </c>
      <c r="M18" t="s">
        <v>16</v>
      </c>
    </row>
    <row r="19" spans="1:14" ht="14.35" x14ac:dyDescent="0.45">
      <c r="A19" s="3">
        <v>13</v>
      </c>
      <c r="B19" s="3">
        <v>15</v>
      </c>
      <c r="J19">
        <f t="array" ref="J19:K43">MMULT(MMULT(A2:B26,J8:K9),G17:H18)</f>
        <v>4.3148254831981619E-2</v>
      </c>
      <c r="K19">
        <v>-5.5849958167652362E-2</v>
      </c>
      <c r="M19">
        <f t="array" ref="M19:N20">MMULT(MMULT(TRANSPOSE(J19:K43),A2:B26),J8:K9)</f>
        <v>81.948228672857923</v>
      </c>
      <c r="N19">
        <v>-1.3558249569300074E-2</v>
      </c>
    </row>
    <row r="20" spans="1:14" ht="14.35" x14ac:dyDescent="0.45">
      <c r="A20" s="3">
        <v>13</v>
      </c>
      <c r="B20" s="3">
        <v>17</v>
      </c>
      <c r="J20">
        <v>0.12071654409081739</v>
      </c>
      <c r="K20">
        <v>0.3378941944756369</v>
      </c>
      <c r="M20">
        <v>-8.8269003151940417E-2</v>
      </c>
      <c r="N20">
        <v>12.589254334019511</v>
      </c>
    </row>
    <row r="21" spans="1:14" ht="14.35" x14ac:dyDescent="0.45">
      <c r="A21" s="3">
        <v>14</v>
      </c>
      <c r="B21" s="3">
        <v>7</v>
      </c>
      <c r="J21">
        <v>9.4912719343259871E-2</v>
      </c>
      <c r="K21">
        <v>-5.5468897421781092E-2</v>
      </c>
    </row>
    <row r="22" spans="1:14" ht="14.35" x14ac:dyDescent="0.45">
      <c r="A22" s="3">
        <v>15</v>
      </c>
      <c r="B22" s="3">
        <v>13</v>
      </c>
      <c r="D22">
        <f>AVERAGE(A2:A26)</f>
        <v>10.88</v>
      </c>
      <c r="J22">
        <v>0.12076134838114973</v>
      </c>
      <c r="K22">
        <v>0.11322415931878987</v>
      </c>
    </row>
    <row r="23" spans="1:14" ht="14.35" x14ac:dyDescent="0.45">
      <c r="A23" s="3">
        <v>17</v>
      </c>
      <c r="B23" s="3">
        <v>13</v>
      </c>
      <c r="J23">
        <v>0.13799376773974298</v>
      </c>
      <c r="K23">
        <v>0.22568619714583715</v>
      </c>
    </row>
    <row r="24" spans="1:14" ht="14.35" x14ac:dyDescent="0.45">
      <c r="A24" s="3">
        <v>17</v>
      </c>
      <c r="B24" s="3">
        <v>17</v>
      </c>
      <c r="J24">
        <v>7.7702702129832782E-2</v>
      </c>
      <c r="K24">
        <v>-0.28026595282725197</v>
      </c>
    </row>
    <row r="25" spans="1:14" ht="14.35" x14ac:dyDescent="0.45">
      <c r="A25" s="3">
        <v>18</v>
      </c>
      <c r="B25" s="3">
        <v>19</v>
      </c>
      <c r="J25">
        <v>0.17248100860209561</v>
      </c>
      <c r="K25">
        <v>0.33827525522150825</v>
      </c>
    </row>
    <row r="26" spans="1:14" ht="14.35" x14ac:dyDescent="0.45">
      <c r="A26" s="3">
        <v>20</v>
      </c>
      <c r="B26" s="3">
        <v>20</v>
      </c>
      <c r="D26" s="7" t="s">
        <v>20</v>
      </c>
      <c r="J26">
        <v>0.14665478170937196</v>
      </c>
      <c r="K26">
        <v>5.7247180902513684E-2</v>
      </c>
    </row>
    <row r="27" spans="1:14" x14ac:dyDescent="0.45">
      <c r="A27" s="4" t="s">
        <v>21</v>
      </c>
      <c r="J27">
        <v>0.12082855481664824</v>
      </c>
      <c r="K27">
        <v>-0.22378089341648083</v>
      </c>
    </row>
    <row r="28" spans="1:14" x14ac:dyDescent="0.45">
      <c r="A28" s="4" t="s">
        <v>6</v>
      </c>
      <c r="J28">
        <v>0.14667718385453812</v>
      </c>
      <c r="K28">
        <v>-5.5087836675909864E-2</v>
      </c>
    </row>
    <row r="29" spans="1:14" x14ac:dyDescent="0.45">
      <c r="A29" s="4" t="s">
        <v>2</v>
      </c>
      <c r="J29">
        <v>0.19837444193031784</v>
      </c>
      <c r="K29">
        <v>0.28229827680523206</v>
      </c>
    </row>
    <row r="30" spans="1:14" x14ac:dyDescent="0.45">
      <c r="A30" s="4" t="s">
        <v>15</v>
      </c>
      <c r="J30">
        <v>0.14669958599970429</v>
      </c>
      <c r="K30">
        <v>-0.16742285425433343</v>
      </c>
    </row>
    <row r="31" spans="1:14" x14ac:dyDescent="0.45">
      <c r="A31" s="4" t="s">
        <v>22</v>
      </c>
      <c r="J31">
        <v>0.19841924622065019</v>
      </c>
      <c r="K31">
        <v>5.7628241648385016E-2</v>
      </c>
    </row>
    <row r="32" spans="1:14" x14ac:dyDescent="0.45">
      <c r="A32" t="s">
        <v>17</v>
      </c>
      <c r="D32" t="s">
        <v>18</v>
      </c>
      <c r="J32">
        <v>0.18982543868651974</v>
      </c>
      <c r="K32">
        <v>-0.11093779484356218</v>
      </c>
    </row>
    <row r="33" spans="1:11" x14ac:dyDescent="0.45">
      <c r="A33">
        <f t="array" ref="A33:B57">MMULT(A2:B26,J8:K9)</f>
        <v>3.5364489707456461</v>
      </c>
      <c r="B33">
        <v>-0.70310860770969774</v>
      </c>
      <c r="D33">
        <f t="array" ref="D33:E57">MMULT(J19:K43,G13:H14)</f>
        <v>3.5364489707456457</v>
      </c>
      <c r="E33">
        <v>-0.70310860770969774</v>
      </c>
      <c r="J33">
        <v>0.19844164836581635</v>
      </c>
      <c r="K33">
        <v>-5.4706775930038538E-2</v>
      </c>
    </row>
    <row r="34" spans="1:11" x14ac:dyDescent="0.45">
      <c r="A34">
        <v>9.893978325758777</v>
      </c>
      <c r="B34">
        <v>4.2538315949635983</v>
      </c>
      <c r="D34">
        <v>9.8939783257587752</v>
      </c>
      <c r="E34">
        <v>4.2538315949635983</v>
      </c>
      <c r="J34">
        <v>0.16399921179379601</v>
      </c>
      <c r="K34">
        <v>-0.39196586916255671</v>
      </c>
    </row>
    <row r="35" spans="1:11" x14ac:dyDescent="0.45">
      <c r="A35">
        <v>7.7790860821410082</v>
      </c>
      <c r="B35">
        <v>-0.69831134197714162</v>
      </c>
      <c r="D35">
        <v>7.7790860821410082</v>
      </c>
      <c r="E35">
        <v>-0.69831134197714162</v>
      </c>
      <c r="J35">
        <v>0.23292888922816898</v>
      </c>
      <c r="K35">
        <v>5.7882282145632472E-2</v>
      </c>
    </row>
    <row r="36" spans="1:11" x14ac:dyDescent="0.45">
      <c r="A36">
        <v>9.897650504090155</v>
      </c>
      <c r="B36">
        <v>1.4254062783496204</v>
      </c>
      <c r="D36">
        <v>9.897650504090155</v>
      </c>
      <c r="E36">
        <v>1.4254062783496204</v>
      </c>
      <c r="J36">
        <v>0.24154509890746562</v>
      </c>
      <c r="K36">
        <v>0.11411330105915611</v>
      </c>
    </row>
    <row r="37" spans="1:11" x14ac:dyDescent="0.45">
      <c r="A37">
        <v>11.310026785389587</v>
      </c>
      <c r="B37">
        <v>2.8412180252341281</v>
      </c>
      <c r="D37">
        <v>11.310026785389587</v>
      </c>
      <c r="E37">
        <v>2.8412180252341281</v>
      </c>
      <c r="J37">
        <v>0.25877751826605888</v>
      </c>
      <c r="K37">
        <v>0.2265753388862034</v>
      </c>
    </row>
    <row r="38" spans="1:11" x14ac:dyDescent="0.45">
      <c r="A38">
        <v>6.3685458900072653</v>
      </c>
      <c r="B38">
        <v>-3.5283357471686392</v>
      </c>
      <c r="D38">
        <v>6.3685458900072645</v>
      </c>
      <c r="E38">
        <v>-3.5283357471686392</v>
      </c>
      <c r="J38">
        <v>0.18125403329755546</v>
      </c>
      <c r="K38">
        <v>-0.39183884891393295</v>
      </c>
    </row>
    <row r="39" spans="1:11" x14ac:dyDescent="0.45">
      <c r="A39">
        <v>14.136615437154138</v>
      </c>
      <c r="B39">
        <v>4.2586288606961551</v>
      </c>
      <c r="D39">
        <v>14.136615437154136</v>
      </c>
      <c r="E39">
        <v>4.2586288606961551</v>
      </c>
      <c r="J39">
        <v>0.24158990319779802</v>
      </c>
      <c r="K39">
        <v>-0.110556734097691</v>
      </c>
    </row>
    <row r="40" spans="1:11" x14ac:dyDescent="0.45">
      <c r="A40">
        <v>12.019887104370682</v>
      </c>
      <c r="B40">
        <v>0.72069858206240323</v>
      </c>
      <c r="D40">
        <v>12.019887104370682</v>
      </c>
      <c r="E40">
        <v>0.72069858206240323</v>
      </c>
      <c r="J40">
        <v>0.25886712684672358</v>
      </c>
      <c r="K40">
        <v>-0.22276473142749068</v>
      </c>
    </row>
    <row r="41" spans="1:11" x14ac:dyDescent="0.45">
      <c r="A41">
        <v>9.903158771587222</v>
      </c>
      <c r="B41">
        <v>-2.8172316965713482</v>
      </c>
      <c r="D41">
        <v>9.903158771587222</v>
      </c>
      <c r="E41">
        <v>-2.8172316965713482</v>
      </c>
      <c r="J41">
        <v>0.29333196556391</v>
      </c>
      <c r="K41">
        <v>2.1593442266038894E-3</v>
      </c>
    </row>
    <row r="42" spans="1:11" x14ac:dyDescent="0.45">
      <c r="A42">
        <v>12.021723193536371</v>
      </c>
      <c r="B42">
        <v>-0.69351407624458616</v>
      </c>
      <c r="D42">
        <v>12.021723193536371</v>
      </c>
      <c r="E42">
        <v>-0.69351407624458616</v>
      </c>
      <c r="J42">
        <v>0.31920299674696606</v>
      </c>
      <c r="K42">
        <v>5.851738338875119E-2</v>
      </c>
    </row>
    <row r="43" spans="1:11" x14ac:dyDescent="0.45">
      <c r="A43">
        <v>16.258852037434664</v>
      </c>
      <c r="B43">
        <v>3.5539211644089379</v>
      </c>
      <c r="D43">
        <v>16.258852037434661</v>
      </c>
      <c r="E43">
        <v>3.5539211644089379</v>
      </c>
      <c r="J43">
        <v>0.34509643007518831</v>
      </c>
      <c r="K43">
        <v>2.5404049724750064E-3</v>
      </c>
    </row>
    <row r="44" spans="1:11" x14ac:dyDescent="0.45">
      <c r="A44">
        <v>12.02355928270206</v>
      </c>
      <c r="B44">
        <v>-2.1077267345515756</v>
      </c>
      <c r="D44">
        <v>12.023559282702058</v>
      </c>
      <c r="E44">
        <v>-2.1077267345515756</v>
      </c>
    </row>
    <row r="45" spans="1:11" x14ac:dyDescent="0.45">
      <c r="A45">
        <v>16.262524215766042</v>
      </c>
      <c r="B45">
        <v>0.72549584779496001</v>
      </c>
      <c r="D45">
        <v>16.262524215766042</v>
      </c>
      <c r="E45">
        <v>0.72549584779496001</v>
      </c>
    </row>
    <row r="46" spans="1:11" x14ac:dyDescent="0.45">
      <c r="A46">
        <v>15.558172164282016</v>
      </c>
      <c r="B46">
        <v>-1.3966226839542832</v>
      </c>
      <c r="D46">
        <v>15.558172164282016</v>
      </c>
      <c r="E46">
        <v>-1.3966226839542832</v>
      </c>
      <c r="G46" s="4" t="s">
        <v>19</v>
      </c>
    </row>
    <row r="47" spans="1:11" x14ac:dyDescent="0.45">
      <c r="A47">
        <v>16.264360304931731</v>
      </c>
      <c r="B47">
        <v>-0.68871681051202938</v>
      </c>
      <c r="D47">
        <v>16.264360304931731</v>
      </c>
      <c r="E47">
        <v>-0.68871681051202938</v>
      </c>
    </row>
    <row r="48" spans="1:11" x14ac:dyDescent="0.45">
      <c r="A48">
        <v>13.441443831498557</v>
      </c>
      <c r="B48">
        <v>-4.9345529625880351</v>
      </c>
      <c r="D48">
        <v>13.441443831498555</v>
      </c>
      <c r="E48">
        <v>-4.9345529625880351</v>
      </c>
    </row>
    <row r="49" spans="1:5" x14ac:dyDescent="0.45">
      <c r="A49">
        <v>19.09094895669628</v>
      </c>
      <c r="B49">
        <v>0.72869402494999669</v>
      </c>
      <c r="D49">
        <v>19.09094895669628</v>
      </c>
      <c r="E49">
        <v>0.72869402494999669</v>
      </c>
    </row>
    <row r="50" spans="1:5" x14ac:dyDescent="0.45">
      <c r="A50">
        <v>19.797137097345999</v>
      </c>
      <c r="B50">
        <v>1.4365998983922506</v>
      </c>
      <c r="D50">
        <v>19.797137097345995</v>
      </c>
      <c r="E50">
        <v>1.4365998983922506</v>
      </c>
    </row>
    <row r="51" spans="1:5" x14ac:dyDescent="0.45">
      <c r="A51">
        <v>21.209513378645429</v>
      </c>
      <c r="B51">
        <v>2.8524116452767583</v>
      </c>
      <c r="D51">
        <v>21.209513378645429</v>
      </c>
      <c r="E51">
        <v>2.8524116452767583</v>
      </c>
    </row>
    <row r="52" spans="1:5" x14ac:dyDescent="0.45">
      <c r="A52">
        <v>14.855656201963679</v>
      </c>
      <c r="B52">
        <v>-4.9329538740105159</v>
      </c>
      <c r="D52">
        <v>14.855656201963679</v>
      </c>
      <c r="E52">
        <v>-4.9329538740105159</v>
      </c>
    </row>
    <row r="53" spans="1:5" x14ac:dyDescent="0.45">
      <c r="A53">
        <v>19.800809275677381</v>
      </c>
      <c r="B53">
        <v>-1.3918254182217282</v>
      </c>
      <c r="D53">
        <v>19.800809275677381</v>
      </c>
      <c r="E53">
        <v>-1.3918254182217282</v>
      </c>
    </row>
    <row r="54" spans="1:5" x14ac:dyDescent="0.45">
      <c r="A54">
        <v>21.216857735308189</v>
      </c>
      <c r="B54">
        <v>-2.8044389879511975</v>
      </c>
      <c r="D54">
        <v>21.216857735308189</v>
      </c>
      <c r="E54">
        <v>-2.8044389879511975</v>
      </c>
    </row>
    <row r="55" spans="1:5" x14ac:dyDescent="0.45">
      <c r="A55">
        <v>24.041610297907049</v>
      </c>
      <c r="B55">
        <v>2.718450581781795E-2</v>
      </c>
      <c r="D55">
        <v>24.041610297907045</v>
      </c>
      <c r="E55">
        <v>2.7184505817817946E-2</v>
      </c>
    </row>
    <row r="56" spans="1:5" x14ac:dyDescent="0.45">
      <c r="A56">
        <v>26.162010809021886</v>
      </c>
      <c r="B56">
        <v>0.73668946783758926</v>
      </c>
      <c r="D56">
        <v>26.162010809021883</v>
      </c>
      <c r="E56">
        <v>0.73668946783758926</v>
      </c>
    </row>
    <row r="57" spans="1:5" x14ac:dyDescent="0.45">
      <c r="A57">
        <v>28.284247409302413</v>
      </c>
      <c r="B57">
        <v>3.1981771550372073E-2</v>
      </c>
      <c r="D57">
        <v>28.284247409302413</v>
      </c>
      <c r="E57">
        <v>3.1981771550372073E-2</v>
      </c>
    </row>
  </sheetData>
  <phoneticPr fontId="2" type="noConversion"/>
  <hyperlinks>
    <hyperlink ref="A29" r:id="rId1" display="https://zhuanlan.zhihu.com/p/480389473"/>
    <hyperlink ref="A28" r:id="rId2" display="https://zhuanlan.zhihu.com/p/78193297"/>
    <hyperlink ref="A30" r:id="rId3" display="https://zhuanlan.zhihu.com/p/161679687"/>
    <hyperlink ref="G46" r:id="rId4" display="https://geogebra.org/classic/qwfwck8j"/>
    <hyperlink ref="A27" r:id="rId5" display="https://zhuanlan.zhihu.com/p/29846048"/>
    <hyperlink ref="A31" r:id="rId6" location=":~:text=%E8%AF%81%E6%98%8E%E6%80%9D%E8%B7%AF%EF%BC%9A%E8%AE%BE%E5%AE%9E%E7%9F%A9%E9%98%B5%20A%20%E7%9A%84%20%E5%A5%87%E5%BC%82%E5%80%BC%E5%88%86%E8%A7%A3%20%E4%B8%BA%20A%3D%20U%20%CE%A3V,%E9%83%BD%E6%98%AF%E5%8F%AF%E6%B1%82%E7%9A%84%EF%BC%9B%E8%80%8C%E5%BE%97%E5%88%B0%20V%20%E5%92%8C%20%CE%A3T%20%CE%A3%20%E5%90%8E%EF%BC%8C%20U%20%E4%B9%9F%E6%98%AF%E5%8F%AF%E6%B1%82%E7%9A%84%E3%80%82" display="https://blog.csdn.net/Changxing_J/article/details/118565867 - :~:text=%E8%AF%81%E6%98%8E%E6%80%9D%E8%B7%AF%EF%BC%9A%E8%AE%BE%E5%AE%9E%E7%9F%A9%E9%98%B5%20A%20%E7%9A%84%20%E5%A5%87%E5%BC%82%E5%80%BC%E5%88%86%E8%A7%A3%20%E4%B8%BA%20A%3D%20U%20%CE%A3V,%E9%83%BD%E6%98%AF%E5%8F%AF%E6%B1%82%E7%9A%84%EF%BC%9B%E8%80%8C%E5%BE%97%E5%88%B0%20V%20%E5%92%8C%20%CE%A3T%20%CE%A3%20%E5%90%8E%EF%BC%8C%20U%20%E4%B9%9F%E6%98%AF%E5%8F%AF%E6%B1%82%E7%9A%84%E3%80%82"/>
  </hyperlinks>
  <pageMargins left="0.7" right="0.7" top="0.75" bottom="0.75" header="0.3" footer="0.3"/>
  <drawing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59"/>
  <sheetViews>
    <sheetView tabSelected="1" topLeftCell="A9" zoomScale="115" zoomScaleNormal="115" workbookViewId="0">
      <selection activeCell="A34" sqref="A34:E65"/>
    </sheetView>
  </sheetViews>
  <sheetFormatPr defaultRowHeight="14" x14ac:dyDescent="0.45"/>
  <cols>
    <col min="13" max="14" width="12.64453125" bestFit="1" customWidth="1"/>
  </cols>
  <sheetData>
    <row r="1" spans="1:28" x14ac:dyDescent="0.45">
      <c r="A1" s="1" t="s">
        <v>0</v>
      </c>
      <c r="B1" s="2" t="s">
        <v>1</v>
      </c>
      <c r="D1">
        <f t="array" ref="D1:AB2">TRANSPOSE(A2:B26)</f>
        <v>-11</v>
      </c>
      <c r="E1">
        <v>-10</v>
      </c>
      <c r="F1">
        <v>-8</v>
      </c>
      <c r="G1">
        <v>-8</v>
      </c>
      <c r="H1">
        <v>-8</v>
      </c>
      <c r="I1">
        <v>-7</v>
      </c>
      <c r="J1">
        <v>-7</v>
      </c>
      <c r="K1">
        <v>-6</v>
      </c>
      <c r="L1">
        <v>-5</v>
      </c>
      <c r="M1">
        <v>-5</v>
      </c>
      <c r="N1">
        <v>-5</v>
      </c>
      <c r="O1">
        <v>-4</v>
      </c>
      <c r="P1">
        <v>-3</v>
      </c>
      <c r="Q1">
        <v>-2</v>
      </c>
      <c r="R1">
        <v>-2</v>
      </c>
      <c r="S1">
        <v>-1</v>
      </c>
      <c r="T1">
        <v>-1</v>
      </c>
      <c r="U1">
        <v>-1</v>
      </c>
      <c r="V1">
        <v>-1</v>
      </c>
      <c r="W1">
        <v>0</v>
      </c>
      <c r="X1">
        <v>1</v>
      </c>
      <c r="Y1">
        <v>3</v>
      </c>
      <c r="Z1">
        <v>3</v>
      </c>
      <c r="AA1">
        <v>4</v>
      </c>
      <c r="AB1">
        <v>6</v>
      </c>
    </row>
    <row r="2" spans="1:28" ht="14.35" x14ac:dyDescent="0.45">
      <c r="A2" s="3">
        <v>-11</v>
      </c>
      <c r="B2" s="3">
        <v>2</v>
      </c>
      <c r="D2">
        <v>2</v>
      </c>
      <c r="E2">
        <v>10</v>
      </c>
      <c r="F2">
        <v>5</v>
      </c>
      <c r="G2">
        <v>8</v>
      </c>
      <c r="H2">
        <v>10</v>
      </c>
      <c r="I2">
        <v>2</v>
      </c>
      <c r="J2">
        <v>13</v>
      </c>
      <c r="K2">
        <v>9</v>
      </c>
      <c r="L2">
        <v>5</v>
      </c>
      <c r="M2">
        <v>8</v>
      </c>
      <c r="N2">
        <v>14</v>
      </c>
      <c r="O2">
        <v>7</v>
      </c>
      <c r="P2">
        <v>12</v>
      </c>
      <c r="Q2">
        <v>10</v>
      </c>
      <c r="R2">
        <v>11</v>
      </c>
      <c r="S2">
        <v>6</v>
      </c>
      <c r="T2">
        <v>14</v>
      </c>
      <c r="U2">
        <v>15</v>
      </c>
      <c r="V2">
        <v>17</v>
      </c>
      <c r="W2">
        <v>7</v>
      </c>
      <c r="X2">
        <v>13</v>
      </c>
      <c r="Y2">
        <v>13</v>
      </c>
      <c r="Z2">
        <v>17</v>
      </c>
      <c r="AA2">
        <v>19</v>
      </c>
      <c r="AB2">
        <v>20</v>
      </c>
    </row>
    <row r="3" spans="1:28" ht="14.35" x14ac:dyDescent="0.45">
      <c r="A3" s="3">
        <v>-10</v>
      </c>
      <c r="B3" s="3">
        <v>10</v>
      </c>
    </row>
    <row r="4" spans="1:28" ht="14.35" x14ac:dyDescent="0.45">
      <c r="A4" s="3">
        <v>-8</v>
      </c>
      <c r="B4" s="3">
        <v>5</v>
      </c>
      <c r="D4" s="5" t="s">
        <v>3</v>
      </c>
      <c r="E4" s="5"/>
      <c r="F4" s="5"/>
      <c r="G4" s="5" t="s">
        <v>9</v>
      </c>
      <c r="H4" s="5"/>
      <c r="I4" s="5"/>
      <c r="J4" s="5" t="s">
        <v>4</v>
      </c>
      <c r="K4" s="5" t="s">
        <v>5</v>
      </c>
    </row>
    <row r="5" spans="1:28" ht="14.35" x14ac:dyDescent="0.45">
      <c r="A5" s="3">
        <v>-8</v>
      </c>
      <c r="B5" s="3">
        <v>8</v>
      </c>
      <c r="D5" s="5">
        <f t="array" ref="D5:E6">MMULT(D1:AB2,A2:B26)</f>
        <v>730</v>
      </c>
      <c r="E5" s="5">
        <v>-459</v>
      </c>
      <c r="F5" s="5"/>
      <c r="G5" s="5">
        <v>3505</v>
      </c>
      <c r="H5" s="5">
        <v>0</v>
      </c>
      <c r="I5" s="5"/>
      <c r="J5" s="5">
        <v>-0.16541</v>
      </c>
      <c r="K5" s="5">
        <v>6.0455800000000002</v>
      </c>
    </row>
    <row r="6" spans="1:28" ht="14.35" x14ac:dyDescent="0.45">
      <c r="A6" s="3">
        <v>-8</v>
      </c>
      <c r="B6" s="3">
        <v>10</v>
      </c>
      <c r="D6" s="5">
        <v>-459</v>
      </c>
      <c r="E6" s="5">
        <v>3429</v>
      </c>
      <c r="F6" s="5"/>
      <c r="G6" s="5">
        <v>0</v>
      </c>
      <c r="H6" s="5">
        <v>654.1</v>
      </c>
      <c r="I6" s="5"/>
      <c r="J6" s="5">
        <v>1</v>
      </c>
      <c r="K6" s="5">
        <v>1</v>
      </c>
    </row>
    <row r="7" spans="1:28" ht="14.35" x14ac:dyDescent="0.45">
      <c r="A7" s="3">
        <v>-7</v>
      </c>
      <c r="B7" s="3">
        <v>2</v>
      </c>
      <c r="J7" s="5" t="s">
        <v>14</v>
      </c>
    </row>
    <row r="8" spans="1:28" ht="16.350000000000001" x14ac:dyDescent="0.45">
      <c r="A8" s="3">
        <v>-7</v>
      </c>
      <c r="B8" s="3">
        <v>13</v>
      </c>
      <c r="G8" s="5" t="s">
        <v>10</v>
      </c>
      <c r="J8" s="6">
        <f>(J5/SQRT(J5^2+J6^2))</f>
        <v>-0.16319255292558882</v>
      </c>
      <c r="K8" s="6">
        <f>(K5/SQRT(K5^2+K6^2))</f>
        <v>0.98659422202343316</v>
      </c>
    </row>
    <row r="9" spans="1:28" ht="14.35" x14ac:dyDescent="0.45">
      <c r="A9" s="3">
        <v>-6</v>
      </c>
      <c r="B9" s="3">
        <v>9</v>
      </c>
      <c r="G9">
        <f t="array" ref="G9:H10">MINVERSE(G5:H6)</f>
        <v>2.8530670470756063E-4</v>
      </c>
      <c r="H9">
        <v>0</v>
      </c>
      <c r="J9" s="6">
        <f>(J6/SQRT(J5^2+J6^2))</f>
        <v>0.98659423810887381</v>
      </c>
      <c r="K9" s="6">
        <f>(K6/SQRT(K5^2+K6^2))</f>
        <v>0.1631926501714365</v>
      </c>
    </row>
    <row r="10" spans="1:28" ht="14.35" x14ac:dyDescent="0.45">
      <c r="A10" s="3">
        <v>-5</v>
      </c>
      <c r="B10" s="3">
        <v>5</v>
      </c>
      <c r="G10">
        <v>0</v>
      </c>
      <c r="H10">
        <v>1.5288182235132241E-3</v>
      </c>
    </row>
    <row r="11" spans="1:28" ht="16.350000000000001" x14ac:dyDescent="0.45">
      <c r="A11" s="3">
        <v>-5</v>
      </c>
      <c r="B11" s="3">
        <v>8</v>
      </c>
      <c r="J11" t="s">
        <v>7</v>
      </c>
      <c r="M11" t="s">
        <v>8</v>
      </c>
    </row>
    <row r="12" spans="1:28" ht="14.35" x14ac:dyDescent="0.45">
      <c r="A12" s="3">
        <v>-5</v>
      </c>
      <c r="B12" s="3">
        <v>14</v>
      </c>
      <c r="G12" t="s">
        <v>11</v>
      </c>
      <c r="J12">
        <f t="array" ref="J12:K13">MINVERSE(J8:K9)</f>
        <v>-0.16319265017143722</v>
      </c>
      <c r="K12">
        <v>0.98659422202343772</v>
      </c>
      <c r="M12">
        <f t="array" ref="M12:N13">MMULT(J8:K9,J15:K16)</f>
        <v>0.9999999682603945</v>
      </c>
      <c r="N12">
        <v>9.3317167298989645E-8</v>
      </c>
    </row>
    <row r="13" spans="1:28" ht="14.35" x14ac:dyDescent="0.45">
      <c r="A13" s="3">
        <v>-4</v>
      </c>
      <c r="B13" s="3">
        <v>7</v>
      </c>
      <c r="G13">
        <f>SQRT(G5)</f>
        <v>59.203040462462738</v>
      </c>
      <c r="H13">
        <f>SQRT(H5)</f>
        <v>0</v>
      </c>
      <c r="J13">
        <v>0.98659423810887825</v>
      </c>
      <c r="K13">
        <v>0.16319255292558957</v>
      </c>
      <c r="M13">
        <v>9.3317167298989645E-8</v>
      </c>
      <c r="N13">
        <v>1.0000000317396061</v>
      </c>
    </row>
    <row r="14" spans="1:28" ht="14.35" x14ac:dyDescent="0.45">
      <c r="A14" s="3">
        <v>-3</v>
      </c>
      <c r="B14" s="3">
        <v>12</v>
      </c>
      <c r="G14">
        <f>SQRT(G6)</f>
        <v>0</v>
      </c>
      <c r="H14">
        <f>SQRT(H6)</f>
        <v>25.575378785073742</v>
      </c>
    </row>
    <row r="15" spans="1:28" ht="14.35" x14ac:dyDescent="0.45">
      <c r="A15" s="3">
        <v>-2</v>
      </c>
      <c r="B15" s="3">
        <v>10</v>
      </c>
      <c r="J15">
        <f t="array" ref="J15:K16">TRANSPOSE(J8:K9)</f>
        <v>-0.16319255292558882</v>
      </c>
      <c r="K15">
        <v>0.98659423810887381</v>
      </c>
      <c r="M15">
        <f>SUMPRODUCT(J12:J13,K12:K13)</f>
        <v>-9.3317167298989645E-8</v>
      </c>
    </row>
    <row r="16" spans="1:28" ht="16.350000000000001" x14ac:dyDescent="0.45">
      <c r="A16" s="3">
        <v>-2</v>
      </c>
      <c r="B16" s="3">
        <v>11</v>
      </c>
      <c r="G16" s="5" t="s">
        <v>12</v>
      </c>
      <c r="J16">
        <v>0.98659422202343316</v>
      </c>
      <c r="K16">
        <v>0.1631926501714365</v>
      </c>
    </row>
    <row r="17" spans="1:14" ht="14.35" x14ac:dyDescent="0.45">
      <c r="A17" s="3">
        <v>-1</v>
      </c>
      <c r="B17" s="3">
        <v>6</v>
      </c>
      <c r="G17">
        <f t="array" ref="G17:H18">MINVERSE(G13:H14)</f>
        <v>1.6891024383013618E-2</v>
      </c>
      <c r="H17">
        <v>0</v>
      </c>
    </row>
    <row r="18" spans="1:14" ht="14.35" x14ac:dyDescent="0.45">
      <c r="A18" s="3">
        <v>-1</v>
      </c>
      <c r="B18" s="3">
        <v>14</v>
      </c>
      <c r="G18">
        <v>0</v>
      </c>
      <c r="H18">
        <v>3.9100105159874242E-2</v>
      </c>
      <c r="J18" t="s">
        <v>13</v>
      </c>
      <c r="M18" t="s">
        <v>16</v>
      </c>
    </row>
    <row r="19" spans="1:14" ht="14.35" x14ac:dyDescent="0.45">
      <c r="A19" s="3">
        <v>-1</v>
      </c>
      <c r="B19" s="3">
        <v>15</v>
      </c>
      <c r="J19">
        <f t="array" ref="J19:K43">MMULT(MMULT(A2:B26,J8:K9),G17:H18)</f>
        <v>6.3650557960591436E-2</v>
      </c>
      <c r="K19">
        <v>-0.41157361657760266</v>
      </c>
      <c r="M19">
        <f t="array" ref="M19:N20">MMULT(MMULT(TRANSPOSE(J19:K43),A2:B26),J8:K9)</f>
        <v>59.201742940887193</v>
      </c>
      <c r="N19">
        <v>6.5728681164500813E-6</v>
      </c>
    </row>
    <row r="20" spans="1:14" ht="14.35" x14ac:dyDescent="0.45">
      <c r="A20" s="3">
        <v>-1</v>
      </c>
      <c r="B20" s="3">
        <v>17</v>
      </c>
      <c r="J20">
        <v>0.1942107672263009</v>
      </c>
      <c r="K20">
        <v>-0.32195088048218817</v>
      </c>
      <c r="M20">
        <v>1.5215171615956535E-5</v>
      </c>
      <c r="N20">
        <v>25.574472336030713</v>
      </c>
    </row>
    <row r="21" spans="1:14" ht="14.35" x14ac:dyDescent="0.45">
      <c r="A21" s="3">
        <v>0</v>
      </c>
      <c r="B21" s="3">
        <v>7</v>
      </c>
      <c r="J21">
        <v>0.10537485178492753</v>
      </c>
      <c r="K21">
        <v>-0.27670325373481575</v>
      </c>
    </row>
    <row r="22" spans="1:14" ht="14.35" x14ac:dyDescent="0.45">
      <c r="A22" s="3">
        <v>1</v>
      </c>
      <c r="B22" s="3">
        <v>13</v>
      </c>
      <c r="D22">
        <f>AVERAGE(A2:A26)</f>
        <v>-3.12</v>
      </c>
      <c r="J22">
        <v>0.15536861378104072</v>
      </c>
      <c r="K22">
        <v>-0.25756070438575052</v>
      </c>
    </row>
    <row r="23" spans="1:14" ht="14.35" x14ac:dyDescent="0.45">
      <c r="A23" s="3">
        <v>3</v>
      </c>
      <c r="B23" s="3">
        <v>13</v>
      </c>
      <c r="J23">
        <v>0.1886977884451162</v>
      </c>
      <c r="K23">
        <v>-0.24479900481970704</v>
      </c>
    </row>
    <row r="24" spans="1:14" ht="14.35" x14ac:dyDescent="0.45">
      <c r="A24" s="3">
        <v>3</v>
      </c>
      <c r="B24" s="3">
        <v>17</v>
      </c>
      <c r="J24">
        <v>5.2624600398221984E-2</v>
      </c>
      <c r="K24">
        <v>-0.2572698652526404</v>
      </c>
    </row>
    <row r="25" spans="1:14" ht="14.35" x14ac:dyDescent="0.45">
      <c r="A25" s="3">
        <v>4</v>
      </c>
      <c r="B25" s="3">
        <v>19</v>
      </c>
      <c r="J25">
        <v>0.23593506105063705</v>
      </c>
      <c r="K25">
        <v>-0.18708051763940134</v>
      </c>
    </row>
    <row r="26" spans="1:14" ht="14.35" x14ac:dyDescent="0.45">
      <c r="A26" s="3">
        <v>6</v>
      </c>
      <c r="B26" s="3">
        <v>20</v>
      </c>
      <c r="D26" s="7" t="s">
        <v>20</v>
      </c>
      <c r="J26">
        <v>0.16652022233189373</v>
      </c>
      <c r="K26">
        <v>-0.17402797894024771</v>
      </c>
    </row>
    <row r="27" spans="1:14" x14ac:dyDescent="0.45">
      <c r="J27">
        <v>9.7105383613150451E-2</v>
      </c>
      <c r="K27">
        <v>-0.16097544024109409</v>
      </c>
    </row>
    <row r="28" spans="1:14" x14ac:dyDescent="0.45">
      <c r="J28">
        <v>0.14709914560926365</v>
      </c>
      <c r="K28">
        <v>-0.14183289089202886</v>
      </c>
    </row>
    <row r="29" spans="1:14" x14ac:dyDescent="0.45">
      <c r="A29" s="4" t="s">
        <v>21</v>
      </c>
      <c r="J29">
        <v>0.24708666960149003</v>
      </c>
      <c r="K29">
        <v>-0.10354779219389844</v>
      </c>
    </row>
    <row r="30" spans="1:14" x14ac:dyDescent="0.45">
      <c r="A30" s="4" t="s">
        <v>6</v>
      </c>
      <c r="J30">
        <v>0.12767806888663355</v>
      </c>
      <c r="K30">
        <v>-0.10963780284381006</v>
      </c>
    </row>
    <row r="31" spans="1:14" x14ac:dyDescent="0.45">
      <c r="A31" s="4" t="s">
        <v>2</v>
      </c>
      <c r="J31">
        <v>0.20824451615622988</v>
      </c>
      <c r="K31">
        <v>-3.9157616097460816E-2</v>
      </c>
    </row>
    <row r="32" spans="1:14" x14ac:dyDescent="0.45">
      <c r="A32" s="4" t="s">
        <v>15</v>
      </c>
      <c r="J32">
        <v>0.17215885210156201</v>
      </c>
      <c r="K32">
        <v>-1.3343377832263744E-2</v>
      </c>
    </row>
    <row r="33" spans="1:11" x14ac:dyDescent="0.45">
      <c r="A33" s="4" t="s">
        <v>22</v>
      </c>
      <c r="J33">
        <v>0.18882343943359975</v>
      </c>
      <c r="K33">
        <v>-6.9625280492420089E-3</v>
      </c>
    </row>
    <row r="34" spans="1:11" x14ac:dyDescent="0.45">
      <c r="A34" t="s">
        <v>17</v>
      </c>
      <c r="D34" t="s">
        <v>18</v>
      </c>
      <c r="J34">
        <v>0.10274401338281874</v>
      </c>
      <c r="K34">
        <v>-2.9083913311013238E-4</v>
      </c>
    </row>
    <row r="35" spans="1:11" x14ac:dyDescent="0.45">
      <c r="A35">
        <f t="array" ref="A35:B59">MMULT(A2:B26,J8:K9)</f>
        <v>3.7683065583992246</v>
      </c>
      <c r="B35">
        <v>-10.526151141914893</v>
      </c>
      <c r="D35">
        <f t="array" ref="D35:E59">MMULT(J19:K43,G13:H14)</f>
        <v>3.7683065583992246</v>
      </c>
      <c r="E35">
        <v>-10.526151141914893</v>
      </c>
      <c r="J35">
        <v>0.23606071203912057</v>
      </c>
      <c r="K35">
        <v>5.075595913106376E-2</v>
      </c>
    </row>
    <row r="36" spans="1:11" x14ac:dyDescent="0.45">
      <c r="A36">
        <v>11.497867910344626</v>
      </c>
      <c r="B36">
        <v>-8.2340157185199665</v>
      </c>
      <c r="D36">
        <v>11.497867910344624</v>
      </c>
      <c r="E36">
        <v>-8.2340157185199665</v>
      </c>
      <c r="J36">
        <v>0.25272529937115834</v>
      </c>
      <c r="K36">
        <v>5.7136808914085485E-2</v>
      </c>
    </row>
    <row r="37" spans="1:11" x14ac:dyDescent="0.45">
      <c r="A37">
        <v>6.238511613949079</v>
      </c>
      <c r="B37">
        <v>-7.0767905253302832</v>
      </c>
      <c r="D37">
        <v>6.2385116139490782</v>
      </c>
      <c r="E37">
        <v>-7.0767905253302832</v>
      </c>
      <c r="J37">
        <v>0.28605447403523382</v>
      </c>
      <c r="K37">
        <v>6.9898508480128976E-2</v>
      </c>
    </row>
    <row r="38" spans="1:11" x14ac:dyDescent="0.45">
      <c r="A38">
        <v>9.1982943282757006</v>
      </c>
      <c r="B38">
        <v>-6.5872125748159736</v>
      </c>
      <c r="D38">
        <v>9.1982943282756988</v>
      </c>
      <c r="E38">
        <v>-6.5872125748159736</v>
      </c>
      <c r="J38">
        <v>0.11665211132426412</v>
      </c>
      <c r="K38">
        <v>4.4665948481152157E-2</v>
      </c>
    </row>
    <row r="39" spans="1:11" x14ac:dyDescent="0.45">
      <c r="A39">
        <v>11.171482804493449</v>
      </c>
      <c r="B39">
        <v>-6.2608272744731002</v>
      </c>
      <c r="D39">
        <v>11.171482804493449</v>
      </c>
      <c r="E39">
        <v>-6.2608272744731002</v>
      </c>
      <c r="J39">
        <v>0.21388314592589816</v>
      </c>
      <c r="K39">
        <v>0.12152698501052311</v>
      </c>
    </row>
    <row r="40" spans="1:11" x14ac:dyDescent="0.45">
      <c r="A40">
        <v>3.1155363466968691</v>
      </c>
      <c r="B40">
        <v>-6.5797742538211592</v>
      </c>
      <c r="D40">
        <v>3.1155363466968686</v>
      </c>
      <c r="E40">
        <v>-6.5797742538211592</v>
      </c>
      <c r="J40">
        <v>0.2083701671447134</v>
      </c>
      <c r="K40">
        <v>0.19867886067300422</v>
      </c>
    </row>
    <row r="41" spans="1:11" x14ac:dyDescent="0.45">
      <c r="A41">
        <v>13.968072965894482</v>
      </c>
      <c r="B41">
        <v>-4.7846551019353587</v>
      </c>
      <c r="D41">
        <v>13.968072965894482</v>
      </c>
      <c r="E41">
        <v>-4.7846551019353587</v>
      </c>
      <c r="J41">
        <v>0.2750285164728643</v>
      </c>
      <c r="K41">
        <v>0.2242022598050912</v>
      </c>
    </row>
    <row r="42" spans="1:11" x14ac:dyDescent="0.45">
      <c r="A42">
        <v>9.858503460533397</v>
      </c>
      <c r="B42">
        <v>-4.450831480597671</v>
      </c>
      <c r="D42">
        <v>9.8585034605333952</v>
      </c>
      <c r="E42">
        <v>-4.450831480597671</v>
      </c>
      <c r="J42">
        <v>0.30560120174634747</v>
      </c>
      <c r="K42">
        <v>0.27553989720237521</v>
      </c>
    </row>
    <row r="43" spans="1:11" x14ac:dyDescent="0.45">
      <c r="A43">
        <v>5.7489339551723129</v>
      </c>
      <c r="B43">
        <v>-4.1170078592599832</v>
      </c>
      <c r="D43">
        <v>5.748933955172312</v>
      </c>
      <c r="E43">
        <v>-4.1170078592599832</v>
      </c>
      <c r="J43">
        <v>0.31675281029720043</v>
      </c>
      <c r="K43">
        <v>0.35907262264787804</v>
      </c>
    </row>
    <row r="44" spans="1:11" x14ac:dyDescent="0.45">
      <c r="A44">
        <v>8.7087166694989353</v>
      </c>
      <c r="B44">
        <v>-3.6274299087456736</v>
      </c>
      <c r="D44">
        <v>8.7087166694989335</v>
      </c>
      <c r="E44">
        <v>-3.6274299087456736</v>
      </c>
    </row>
    <row r="45" spans="1:11" x14ac:dyDescent="0.45">
      <c r="A45">
        <v>14.628282098152177</v>
      </c>
      <c r="B45">
        <v>-2.6482740077170543</v>
      </c>
      <c r="D45">
        <v>14.628282098152177</v>
      </c>
      <c r="E45">
        <v>-2.6482740077170543</v>
      </c>
      <c r="G45" t="s">
        <v>24</v>
      </c>
    </row>
    <row r="46" spans="1:11" x14ac:dyDescent="0.45">
      <c r="A46">
        <v>7.5589298784644718</v>
      </c>
      <c r="B46">
        <v>-2.8040283368936771</v>
      </c>
      <c r="D46">
        <v>7.558929878464471</v>
      </c>
      <c r="E46">
        <v>-2.8040283368936771</v>
      </c>
      <c r="G46" s="4" t="s">
        <v>23</v>
      </c>
      <c r="K46" s="8" t="s">
        <v>25</v>
      </c>
    </row>
    <row r="47" spans="1:11" x14ac:dyDescent="0.45">
      <c r="A47">
        <v>12.328708516083253</v>
      </c>
      <c r="B47">
        <v>-1.0014708640130614</v>
      </c>
      <c r="D47">
        <v>12.328708516083253</v>
      </c>
      <c r="E47">
        <v>-1.0014708640130614</v>
      </c>
      <c r="K47" s="8" t="s">
        <v>26</v>
      </c>
    </row>
    <row r="48" spans="1:11" x14ac:dyDescent="0.45">
      <c r="A48">
        <v>10.192327486939915</v>
      </c>
      <c r="B48">
        <v>-0.3412619423325014</v>
      </c>
      <c r="D48">
        <v>10.192327486939913</v>
      </c>
      <c r="E48">
        <v>-0.3412619423325014</v>
      </c>
    </row>
    <row r="49" spans="1:5" x14ac:dyDescent="0.45">
      <c r="A49">
        <v>11.178921725048788</v>
      </c>
      <c r="B49">
        <v>-0.17806929216106493</v>
      </c>
      <c r="D49">
        <v>11.178921725048788</v>
      </c>
      <c r="E49">
        <v>-0.17806929216106493</v>
      </c>
    </row>
    <row r="50" spans="1:5" x14ac:dyDescent="0.45">
      <c r="A50">
        <v>6.0827579815788315</v>
      </c>
      <c r="B50">
        <v>-7.4383209948141182E-3</v>
      </c>
      <c r="D50">
        <v>6.0827579815788315</v>
      </c>
      <c r="E50">
        <v>-7.4383209948141182E-3</v>
      </c>
    </row>
    <row r="51" spans="1:5" x14ac:dyDescent="0.45">
      <c r="A51">
        <v>13.975511886449821</v>
      </c>
      <c r="B51">
        <v>1.2981028803766779</v>
      </c>
      <c r="D51">
        <v>13.975511886449819</v>
      </c>
      <c r="E51">
        <v>1.2981028803766779</v>
      </c>
    </row>
    <row r="52" spans="1:5" x14ac:dyDescent="0.45">
      <c r="A52">
        <v>14.962106124558696</v>
      </c>
      <c r="B52">
        <v>1.4612955305481141</v>
      </c>
      <c r="D52">
        <v>14.962106124558696</v>
      </c>
      <c r="E52">
        <v>1.4612955305481141</v>
      </c>
    </row>
    <row r="53" spans="1:5" x14ac:dyDescent="0.45">
      <c r="A53">
        <v>16.935294600776444</v>
      </c>
      <c r="B53">
        <v>1.7876808308909875</v>
      </c>
      <c r="D53">
        <v>16.935294600776444</v>
      </c>
      <c r="E53">
        <v>1.7876808308909877</v>
      </c>
    </row>
    <row r="54" spans="1:5" x14ac:dyDescent="0.45">
      <c r="A54">
        <v>6.9061596667621163</v>
      </c>
      <c r="B54">
        <v>1.1423485512000555</v>
      </c>
      <c r="D54">
        <v>6.9061596667621163</v>
      </c>
      <c r="E54">
        <v>1.1423485512000555</v>
      </c>
    </row>
    <row r="55" spans="1:5" x14ac:dyDescent="0.45">
      <c r="A55">
        <v>12.662532542489771</v>
      </c>
      <c r="B55">
        <v>3.1080986742521075</v>
      </c>
      <c r="D55">
        <v>12.662532542489771</v>
      </c>
      <c r="E55">
        <v>3.1080986742521075</v>
      </c>
    </row>
    <row r="56" spans="1:5" x14ac:dyDescent="0.45">
      <c r="A56">
        <v>12.336147436638592</v>
      </c>
      <c r="B56">
        <v>5.0812871182989738</v>
      </c>
      <c r="D56">
        <v>12.336147436638591</v>
      </c>
      <c r="E56">
        <v>5.0812871182989738</v>
      </c>
    </row>
    <row r="57" spans="1:5" x14ac:dyDescent="0.45">
      <c r="A57">
        <v>16.282524389074087</v>
      </c>
      <c r="B57">
        <v>5.7340577189847206</v>
      </c>
      <c r="D57">
        <v>16.282524389074084</v>
      </c>
      <c r="E57">
        <v>5.7340577189847206</v>
      </c>
    </row>
    <row r="58" spans="1:5" x14ac:dyDescent="0.45">
      <c r="A58">
        <v>18.092520312366247</v>
      </c>
      <c r="B58">
        <v>7.0470372413510258</v>
      </c>
      <c r="D58">
        <v>18.092520312366247</v>
      </c>
      <c r="E58">
        <v>7.0470372413510267</v>
      </c>
    </row>
    <row r="59" spans="1:5" x14ac:dyDescent="0.45">
      <c r="A59">
        <v>18.752729444623942</v>
      </c>
      <c r="B59">
        <v>9.1834183355693284</v>
      </c>
      <c r="D59">
        <v>18.752729444623942</v>
      </c>
      <c r="E59">
        <v>9.1834183355693284</v>
      </c>
    </row>
  </sheetData>
  <phoneticPr fontId="2" type="noConversion"/>
  <hyperlinks>
    <hyperlink ref="A31" r:id="rId1" display="https://zhuanlan.zhihu.com/p/480389473"/>
    <hyperlink ref="A30" r:id="rId2" display="https://zhuanlan.zhihu.com/p/78193297"/>
    <hyperlink ref="A32" r:id="rId3" display="https://zhuanlan.zhihu.com/p/161679687"/>
    <hyperlink ref="A29" r:id="rId4" display="https://zhuanlan.zhihu.com/p/29846048"/>
    <hyperlink ref="A33" r:id="rId5" location=":~:text=%E8%AF%81%E6%98%8E%E6%80%9D%E8%B7%AF%EF%BC%9A%E8%AE%BE%E5%AE%9E%E7%9F%A9%E9%98%B5%20A%20%E7%9A%84%20%E5%A5%87%E5%BC%82%E5%80%BC%E5%88%86%E8%A7%A3%20%E4%B8%BA%20A%3D%20U%20%CE%A3V,%E9%83%BD%E6%98%AF%E5%8F%AF%E6%B1%82%E7%9A%84%EF%BC%9B%E8%80%8C%E5%BE%97%E5%88%B0%20V%20%E5%92%8C%20%CE%A3T%20%CE%A3%20%E5%90%8E%EF%BC%8C%20U%20%E4%B9%9F%E6%98%AF%E5%8F%AF%E6%B1%82%E7%9A%84%E3%80%82" display="https://blog.csdn.net/Changxing_J/article/details/118565867 - :~:text=%E8%AF%81%E6%98%8E%E6%80%9D%E8%B7%AF%EF%BC%9A%E8%AE%BE%E5%AE%9E%E7%9F%A9%E9%98%B5%20A%20%E7%9A%84%20%E5%A5%87%E5%BC%82%E5%80%BC%E5%88%86%E8%A7%A3%20%E4%B8%BA%20A%3D%20U%20%CE%A3V,%E9%83%BD%E6%98%AF%E5%8F%AF%E6%B1%82%E7%9A%84%EF%BC%9B%E8%80%8C%E5%BE%97%E5%88%B0%20V%20%E5%92%8C%20%CE%A3T%20%CE%A3%20%E5%90%8E%EF%BC%8C%20U%20%E4%B9%9F%E6%98%AF%E5%8F%AF%E6%B1%82%E7%9A%84%E3%80%82"/>
  </hyperlinks>
  <pageMargins left="0.7" right="0.7" top="0.75" bottom="0.75" header="0.3" footer="0.3"/>
  <drawing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奇异值分解实现PCA(未做零均值)</vt:lpstr>
      <vt:lpstr>奇异值分解实现PCA (向左平移7个位置)</vt:lpstr>
    </vt:vector>
  </TitlesOfParts>
  <Company>微软中国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个人用户</dc:creator>
  <cp:lastModifiedBy>个人用户</cp:lastModifiedBy>
  <dcterms:created xsi:type="dcterms:W3CDTF">2022-09-18T01:52:23Z</dcterms:created>
  <dcterms:modified xsi:type="dcterms:W3CDTF">2022-09-20T16:37:13Z</dcterms:modified>
</cp:coreProperties>
</file>