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000" windowHeight="11055"/>
  </bookViews>
  <sheets>
    <sheet name="计科" sheetId="3" r:id="rId1"/>
    <sheet name="智能" sheetId="2" r:id="rId2"/>
    <sheet name="通信" sheetId="5" r:id="rId3"/>
    <sheet name="数媒" sheetId="6" r:id="rId4"/>
    <sheet name="软工" sheetId="9"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<sst xmlns="http://schemas.openxmlformats.org/spreadsheetml/2006/main" count="3807" uniqueCount="1154">
  <si>
    <t>信息学院推荐免试攻读硕士学位研究生成果加分登记表</t>
  </si>
  <si>
    <t>序号</t>
  </si>
  <si>
    <t>系</t>
  </si>
  <si>
    <t>所在专业</t>
  </si>
  <si>
    <t>学号</t>
  </si>
  <si>
    <t>姓名</t>
  </si>
  <si>
    <t>性别</t>
  </si>
  <si>
    <t>CET4成绩</t>
  </si>
  <si>
    <t>CET6成绩</t>
  </si>
  <si>
    <t>学业综合成绩（80%）</t>
  </si>
  <si>
    <t>考核综合成绩（20%）</t>
  </si>
  <si>
    <t xml:space="preserve">综合成绩
</t>
  </si>
  <si>
    <t>专业成绩
排名</t>
  </si>
  <si>
    <t>排名人数</t>
  </si>
  <si>
    <t>学术专长成绩（12%）</t>
  </si>
  <si>
    <t>综合表现加分（8%）</t>
  </si>
  <si>
    <t>考核综合成绩总分</t>
  </si>
  <si>
    <t>推免绩点(满分4分)</t>
  </si>
  <si>
    <t>换算后的成绩
(满分100分)</t>
  </si>
  <si>
    <r>
      <rPr>
        <sz val="12"/>
        <color theme="1"/>
        <rFont val="宋体"/>
        <charset val="134"/>
      </rPr>
      <t>项目</t>
    </r>
    <r>
      <rPr>
        <sz val="12"/>
        <color rgb="FFFF0000"/>
        <rFont val="宋体"/>
        <charset val="134"/>
      </rPr>
      <t>（请填写全称，勿用简称）</t>
    </r>
  </si>
  <si>
    <r>
      <rPr>
        <sz val="12"/>
        <color theme="1"/>
        <rFont val="宋体"/>
        <charset val="134"/>
      </rPr>
      <t>获奖时间</t>
    </r>
    <r>
      <rPr>
        <sz val="12"/>
        <color rgb="FFFF0000"/>
        <rFont val="宋体"/>
        <charset val="134"/>
      </rPr>
      <t>（奖状或公示材料落款时间）</t>
    </r>
  </si>
  <si>
    <t>奖项级别</t>
  </si>
  <si>
    <t>个人或集体奖项</t>
  </si>
  <si>
    <t>集体奖项中第几作者/参赛者</t>
  </si>
  <si>
    <t>自评加分</t>
  </si>
  <si>
    <t>加分依据</t>
  </si>
  <si>
    <t>学院核定加分</t>
  </si>
  <si>
    <t>学院核定总分</t>
  </si>
  <si>
    <t>项目</t>
  </si>
  <si>
    <t>获奖时间</t>
  </si>
  <si>
    <t>计算机科学与技术系</t>
  </si>
  <si>
    <t>计算机科学与技术</t>
  </si>
  <si>
    <t>37220222203675</t>
  </si>
  <si>
    <t>李哲彦</t>
  </si>
  <si>
    <t>男</t>
  </si>
  <si>
    <t>第33次CCF CSP软件能力认证</t>
  </si>
  <si>
    <t>500分</t>
  </si>
  <si>
    <t>个人</t>
  </si>
  <si>
    <t>第一作者</t>
  </si>
  <si>
    <t>CSP认证大于等于400分</t>
  </si>
  <si>
    <t>三好学生</t>
  </si>
  <si>
    <t>校级</t>
  </si>
  <si>
    <t>2024年度荣誉称号</t>
  </si>
  <si>
    <t>中国高校计算机大赛-团体程序设计天梯赛全国总决赛</t>
  </si>
  <si>
    <t>国家级一等奖</t>
  </si>
  <si>
    <t>国家级A- 类一等奖</t>
  </si>
  <si>
    <t>2023年度荣誉称号</t>
  </si>
  <si>
    <t>第十五届蓝桥杯全国软件和信息技术专业人才大赛全国总决赛C/C++程序设计大学A组</t>
  </si>
  <si>
    <t>国家级三等奖</t>
  </si>
  <si>
    <t>国家级A 类三等奖</t>
  </si>
  <si>
    <t>Training-Free Hierarchical Scene Understanding for Gaussian Splatting with Superpoint Graphs(ACM Meltimedia 2025已录用）</t>
  </si>
  <si>
    <t>A类会议</t>
  </si>
  <si>
    <t>集体</t>
  </si>
  <si>
    <t>第三作者（共6人）</t>
  </si>
  <si>
    <t>在《厦门大学信息学院（特色化示范性软件学院）推荐学术会议和期刊目录》指定的期刊上发表并收录科研论文，A类，第三作者（共6人，取前四名）</t>
  </si>
  <si>
    <t>ACM-ICPC国际大学生程序设计竞赛（南京站）</t>
  </si>
  <si>
    <t>国家级三等奖（铜奖）</t>
  </si>
  <si>
    <t>不区分排名，共三人</t>
  </si>
  <si>
    <t>国家级A类三等奖</t>
  </si>
  <si>
    <t>ACM-ICPC国际大学生程序设计竞赛（合肥站）</t>
  </si>
  <si>
    <t>ACM-ICPC国际大学生程序设计竞赛（沈阳站）</t>
  </si>
  <si>
    <t>2024睿抗机器人开发者大赛（RAICOM）（原RoboCom机器人开发者大赛）</t>
  </si>
  <si>
    <t>国家级A-类一等奖</t>
  </si>
  <si>
    <t>第十一届福建省大学生程序设计竞赛</t>
  </si>
  <si>
    <t>省级一等奖（金奖）</t>
  </si>
  <si>
    <t>省级A-类一等奖</t>
  </si>
  <si>
    <t>国家级A-类三等奖</t>
  </si>
  <si>
    <t>第十四届蓝桥杯全国软件和信息技术专业人才大赛福建赛区C/C++程序设计大学A组</t>
  </si>
  <si>
    <t>省级二等奖</t>
  </si>
  <si>
    <t>省级A类二等奖</t>
  </si>
  <si>
    <t>第十六届蓝桥杯全国软件和信息技术专业人才大赛福建赛区C/C++程序设计大学A组</t>
  </si>
  <si>
    <t>人工智能系</t>
  </si>
  <si>
    <t>人工智能</t>
  </si>
  <si>
    <t>37220222203659</t>
  </si>
  <si>
    <t>李嘉乐</t>
  </si>
  <si>
    <t>全国大学生数学建模竞赛</t>
  </si>
  <si>
    <t>福建省一等奖</t>
  </si>
  <si>
    <t>不区分排名（共3人）</t>
  </si>
  <si>
    <t>12（通过学术专长答辩）</t>
  </si>
  <si>
    <t>基于图像识别的视频中服装自动检索与电商平台链接生成系统研究（已结项）</t>
  </si>
  <si>
    <t>队长</t>
  </si>
  <si>
    <t>创新创业训练</t>
  </si>
  <si>
    <t>MIHBench: Benchmarking and Mitigating Multi-Image Hallucinations in Multimodal Large Language Models</t>
  </si>
  <si>
    <t>CCF-A</t>
  </si>
  <si>
    <t>第一作者（共8人）</t>
  </si>
  <si>
    <t>在《厦门大学信息学院（特色化示范性软件学院）推荐学术会议和期刊目录》指定的期刊上发表并收录科研论文，A类，第一作者（共8人）</t>
  </si>
  <si>
    <t>志愿工时</t>
  </si>
  <si>
    <t>志愿工时295个</t>
  </si>
  <si>
    <t>ControlMLLM: Training-Free Visual Prompt Learning for Multimodal Large Language Models</t>
  </si>
  <si>
    <t>第四作者（共10人）</t>
  </si>
  <si>
    <t>在《厦门大学信息学院（特色化示范性软件学院）推荐学术会议和期刊目录》指定的期刊上发表并收录科研论文，A类，第四作者（共10人）</t>
  </si>
  <si>
    <t>22级智能一班班长两年，就业实践部干事一年</t>
  </si>
  <si>
    <t>两年班长（1*99/100+1*97/100）</t>
  </si>
  <si>
    <t>Evaluating and Analyzing Relationship Hallucinations in Large Vision-Language Models</t>
  </si>
  <si>
    <t>第四作者（共7人）</t>
  </si>
  <si>
    <t>在《厦门大学信息学院（特色化示范性软件学院）推荐学术会议和期刊目录》指定的期刊上发表并收录科研论文，A类，第四作者（共7人）</t>
  </si>
  <si>
    <t>2024-2025学年度荣誉称号</t>
  </si>
  <si>
    <t>软件工程系</t>
  </si>
  <si>
    <t>软件工程</t>
  </si>
  <si>
    <t>37220222203612</t>
  </si>
  <si>
    <t>洪伟鑫</t>
  </si>
  <si>
    <t>蓝桥杯全国软件和信息技术专业人才大赛</t>
  </si>
  <si>
    <t>福建省二等奖（A类）</t>
  </si>
  <si>
    <t>不区分排名（共1人）</t>
  </si>
  <si>
    <t>志愿服务时长341小时</t>
  </si>
  <si>
    <t>参加志愿服务</t>
  </si>
  <si>
    <t>2023-2024学年软工1班学习委员</t>
  </si>
  <si>
    <t>社会工作</t>
  </si>
  <si>
    <t>2024-2025学年软工1班学习委员</t>
  </si>
  <si>
    <t>基于CPU状态的高精度功耗模型(已结项)</t>
  </si>
  <si>
    <t>省级</t>
  </si>
  <si>
    <t>队员</t>
  </si>
  <si>
    <t xml:space="preserve">专业成绩排名
</t>
  </si>
  <si>
    <t>37220222203856</t>
  </si>
  <si>
    <t>曾远择</t>
  </si>
  <si>
    <t>中国大学生计算机设计大赛</t>
  </si>
  <si>
    <t>国家二等奖（A类）</t>
  </si>
  <si>
    <t>国家级A类二等奖</t>
  </si>
  <si>
    <t>基于大模型的自动驾驶无人车设计（已结项）</t>
  </si>
  <si>
    <t>国家级</t>
  </si>
  <si>
    <t>国家三等奖（A类）</t>
  </si>
  <si>
    <t>国家级A类三等奖(同年度相同赛事不累计）</t>
  </si>
  <si>
    <t>优秀学生干部</t>
  </si>
  <si>
    <t>省部级A类二等奖</t>
  </si>
  <si>
    <t>智能二班学习委员</t>
  </si>
  <si>
    <t>2024-2025</t>
  </si>
  <si>
    <t>院就业实践部长期志愿者</t>
  </si>
  <si>
    <t>2022-2023</t>
  </si>
  <si>
    <t>院就业实践部副部长</t>
  </si>
  <si>
    <t>2023-2024</t>
  </si>
  <si>
    <t>华为 ICT 大赛</t>
  </si>
  <si>
    <t>福建省一等奖（A-类）</t>
  </si>
  <si>
    <t>省部级A-类一等奖</t>
  </si>
  <si>
    <t>“挑战杯”全国大学生课外学术科技作品竞赛</t>
  </si>
  <si>
    <t>福建省二等奖（A+类）</t>
  </si>
  <si>
    <t>队长（共6人）</t>
  </si>
  <si>
    <t>省部级A+类二等奖</t>
  </si>
  <si>
    <t>海峡两岸信息服务创新大赛暨福建省计算机软件设计大赛</t>
  </si>
  <si>
    <t>福建省二等奖（A-类）</t>
  </si>
  <si>
    <t>省部级A-类二等奖</t>
  </si>
  <si>
    <t>Orpaint: a zero-shot inpainting model for oracle bone 
inscription rubbings with visual mamba block</t>
  </si>
  <si>
    <t>A类</t>
  </si>
  <si>
    <t>共同第一作者（排位第二，共九人）</t>
  </si>
  <si>
    <t>在《厦门大学信息学院（特色化示范性软件学院）推荐学术会议和期刊目录》指定的期刊上发表并收录科研论文，A类，共同第一作者（排位第二，共9人）</t>
  </si>
  <si>
    <t>37220222203885</t>
  </si>
  <si>
    <t>郑凯航</t>
  </si>
  <si>
    <t>国家级三等奖（A类）</t>
  </si>
  <si>
    <t>不区分排名（共2人）</t>
  </si>
  <si>
    <t>A类竞赛</t>
  </si>
  <si>
    <t>多模态传感器融合在工业自动化机器人中的应用（已结项）</t>
  </si>
  <si>
    <t>国家级立项大创项目成员</t>
  </si>
  <si>
    <t>不区分排名（共4人）</t>
  </si>
  <si>
    <t>四足机器人自动救灾系统（已结项）</t>
  </si>
  <si>
    <t>个人参赛</t>
  </si>
  <si>
    <t>基于多模态大模型的智能交互式终端（已结项）</t>
  </si>
  <si>
    <t>组长</t>
  </si>
  <si>
    <t>省级立项大创负责人</t>
  </si>
  <si>
    <t>智能陪诊机器人（已结项）</t>
  </si>
  <si>
    <t>省级立项大创项目成员</t>
  </si>
  <si>
    <t>全国CCF计算机软件能力认证</t>
  </si>
  <si>
    <t>超过280分</t>
  </si>
  <si>
    <t>在全国CCF计算机软件能力认证考试中超过280分</t>
  </si>
  <si>
    <t>校级立项大创项目成员</t>
  </si>
  <si>
    <t>厦门大学三好学生荣誉称号</t>
  </si>
  <si>
    <t>荣誉称号</t>
  </si>
  <si>
    <t>厦门大学学生科技创业与就业服务中心翔安分中心综合事务部干事</t>
  </si>
  <si>
    <t>厦门大学学生科技创业与就业服务中心翔安分中心就业服务部副部长</t>
  </si>
  <si>
    <t>优秀团员</t>
  </si>
  <si>
    <t>荣誉称号（同属于2024-2025学年不累计）</t>
  </si>
  <si>
    <t>志愿者工时(&gt;240h)</t>
  </si>
  <si>
    <t>志愿者工时</t>
  </si>
  <si>
    <t>34520222200973</t>
  </si>
  <si>
    <t>李明泽</t>
  </si>
  <si>
    <t>基于脑机接口的智能生活助手（已结项）</t>
  </si>
  <si>
    <t>全国一等奖A类</t>
  </si>
  <si>
    <t>国家级A类一等奖</t>
  </si>
  <si>
    <t>省级A类一等奖</t>
  </si>
  <si>
    <t>全国大学生软件创新大赛</t>
  </si>
  <si>
    <t>华东赛区二等奖</t>
  </si>
  <si>
    <t>中国大学生服务外包创新创业大赛</t>
  </si>
  <si>
    <t>国家级三等奖（A-类）</t>
  </si>
  <si>
    <t>CCF CSP大学生计算机系统与程序设计竞赛</t>
  </si>
  <si>
    <t>320分</t>
  </si>
  <si>
    <t>37220222203572</t>
  </si>
  <si>
    <t>褚皓程</t>
  </si>
  <si>
    <t>中国大学生计算机设计大赛人工智能挑战赛</t>
  </si>
  <si>
    <t>国家级二等奖（A类）</t>
  </si>
  <si>
    <t>以孔子学院为载体的“中国故事”海外传播机制与路径研究</t>
  </si>
  <si>
    <t>蓝桥杯软件赛省赛Python程序设计大学A组</t>
  </si>
  <si>
    <t>省级二等奖（A类）</t>
  </si>
  <si>
    <t>大模型驱动的智能驾驶无人车设计</t>
  </si>
  <si>
    <t>海峡两岸信息服务创新大赛</t>
  </si>
  <si>
    <t>省级二等奖（A-类）</t>
  </si>
  <si>
    <t>省级A-类二等奖</t>
  </si>
  <si>
    <t>信息学院第五届本科生学生委员办公室院校学生会工作人员</t>
  </si>
  <si>
    <t>华为ICT大赛创新赛省赛</t>
  </si>
  <si>
    <t>计算机类4班班级文体委员</t>
  </si>
  <si>
    <t>“挑战杯”福建省大学生课外学术科技作品竞赛</t>
  </si>
  <si>
    <t>省级二等奖（A+类）</t>
  </si>
  <si>
    <t>参赛者</t>
  </si>
  <si>
    <t>省级A+类二等奖，挑战杯队员</t>
  </si>
  <si>
    <t>智能2班团支部实践委员</t>
  </si>
  <si>
    <t>CPE COIN++: Towards Optimized Implicit Neural Representation Compression Via Chebyshev Positional Encoding</t>
  </si>
  <si>
    <t>C类</t>
  </si>
  <si>
    <t>在《厦门大学信息学院（特色化示范性软件学院）推荐学术会议和期刊目录》指定的期刊上发表并收录科研论文，C类，第一作者（共4人）</t>
  </si>
  <si>
    <t>十倍频毫米波信号生成系统及方法（公开号：CN119921871B）</t>
  </si>
  <si>
    <t>发明专利</t>
  </si>
  <si>
    <t>获得国家发明专利（公开号：CN119921871B），第一作者（共2人）</t>
  </si>
  <si>
    <t>37220222203684</t>
  </si>
  <si>
    <t>林立涵</t>
  </si>
  <si>
    <t>志愿工时290小时</t>
  </si>
  <si>
    <t>志愿服务时间达到200小时以上</t>
  </si>
  <si>
    <t>290分</t>
  </si>
  <si>
    <t>在全国CCF计算机软件能力认证（简称CCF CSP认证）考试中超过280分（含280分），加2分；</t>
  </si>
  <si>
    <t>校级三好学生</t>
  </si>
  <si>
    <t>院青年志愿者协会干事</t>
  </si>
  <si>
    <t>院青年志愿者协会副部长</t>
  </si>
  <si>
    <t>人工智能系团总支书记</t>
  </si>
  <si>
    <t>37220222203767</t>
  </si>
  <si>
    <t>王锦龙</t>
  </si>
  <si>
    <t>中国大学生数学建模比赛</t>
  </si>
  <si>
    <t>国家级二等奖</t>
  </si>
  <si>
    <t>国家级A-类赛事，按基准分4.5分*(1/3)加分</t>
  </si>
  <si>
    <t>中美青年创客大赛</t>
  </si>
  <si>
    <t>省级一等奖</t>
  </si>
  <si>
    <t>不区分排名（共5人）</t>
  </si>
  <si>
    <t>国家级A-类，按基准分2.4分*(1/5)加分</t>
  </si>
  <si>
    <t>文海通——构建“一站式”智慧学术整合平台（已结项）</t>
  </si>
  <si>
    <t>华为ICT大赛</t>
  </si>
  <si>
    <t>国家级A-类，按基准分2.4分*(1/3)加分</t>
  </si>
  <si>
    <t>志愿工时超240小时</t>
  </si>
  <si>
    <t>2022-2025</t>
  </si>
  <si>
    <t>志愿服务</t>
  </si>
  <si>
    <t>中国计算机设计大赛</t>
  </si>
  <si>
    <t>国家级A类赛事，按基准分1.2分*1.5*(1/5)加分</t>
  </si>
  <si>
    <t>2022年计算机三班副班长，2024-2025人工智能2班班长</t>
  </si>
  <si>
    <t>V2X-R: Cooperative LiDAR-4D Radar Fusion with Denoising Diffusion for 3D Object Detection</t>
  </si>
  <si>
    <t>CVPR(CCF-A类会议)</t>
  </si>
  <si>
    <t>第二作者(共8人)</t>
  </si>
  <si>
    <t>在《厦门大学信息学院（特色化示范性软件学院）推荐学术会议和期刊目录》指定的期刊上发表并收录科研论文，A类，第二作者（共8人）</t>
  </si>
  <si>
    <t>2023年校级三好学生</t>
  </si>
  <si>
    <t>厦门大学校级荣誉称号</t>
  </si>
  <si>
    <t>L4DR: LiDAR-4DRadar Fusion for Weather-Robust 3D Object Detection</t>
  </si>
  <si>
    <t>AAAI(CCF-A类会议)</t>
  </si>
  <si>
    <t>第四作者(共10人)</t>
  </si>
  <si>
    <t>2024年校级优秀三好学生</t>
  </si>
  <si>
    <t>惯导、视觉与先验信息动态融合的定位方法</t>
  </si>
  <si>
    <t>第四作者(共5人)</t>
  </si>
  <si>
    <t>获得国家发明专利（公开号：CN119714253A），第四作者（共5人）</t>
  </si>
  <si>
    <t>2025年校级优秀共青团员</t>
  </si>
  <si>
    <t>0（同学年荣誉不累计加分）</t>
  </si>
  <si>
    <t>翟晨熹</t>
  </si>
  <si>
    <t>国家二等奖（A-类）</t>
  </si>
  <si>
    <t>志愿服务工时240h+</t>
  </si>
  <si>
    <t>志愿服务工时不足</t>
  </si>
  <si>
    <t>CCF-CSP认证</t>
  </si>
  <si>
    <t>CCF-CSP认证超280分</t>
  </si>
  <si>
    <t>优秀三好学生</t>
  </si>
  <si>
    <t>34520222200990</t>
  </si>
  <si>
    <t>李泽涛</t>
  </si>
  <si>
    <t>华东赛区二等奖(A类)</t>
  </si>
  <si>
    <t>面向室内场景的小型消防机器人(已结项)</t>
  </si>
  <si>
    <t>四足机器人自动救灾系统(已结项)</t>
  </si>
  <si>
    <t>成员</t>
  </si>
  <si>
    <t>福建省二等奖(A类)</t>
  </si>
  <si>
    <t>基于脑机接口的智能生活助手(已结项)</t>
  </si>
  <si>
    <t>国家二等奖(A-类)</t>
  </si>
  <si>
    <t>国家A-类二等奖</t>
  </si>
  <si>
    <t>厦门大学学生科技创业与就业服务中心翔安校区分中心就业服务部部长</t>
  </si>
  <si>
    <t>校团总支各部部长</t>
  </si>
  <si>
    <t>全国大学生机器人大赛Robomaster</t>
  </si>
  <si>
    <t>国家三等奖(A-类)</t>
  </si>
  <si>
    <t>不区分排名(前5核心成员)</t>
  </si>
  <si>
    <t>国家A-类三等奖</t>
  </si>
  <si>
    <t>厦门大学学生科技创业与就业服务中心翔安校区分中心就业服务部干事</t>
  </si>
  <si>
    <t>校团总支各部干事</t>
  </si>
  <si>
    <t>厦门大学OpenHarmony技术俱乐部</t>
  </si>
  <si>
    <t>社团主要干部</t>
  </si>
  <si>
    <t>厦门大学人工智能学生社团</t>
  </si>
  <si>
    <t>社团副社长</t>
  </si>
  <si>
    <t>37220222203865</t>
  </si>
  <si>
    <t>张嘉怡</t>
  </si>
  <si>
    <t>女</t>
  </si>
  <si>
    <t>华东赛区二等奖（省级A类）</t>
  </si>
  <si>
    <t>农业认领（已结项）</t>
  </si>
  <si>
    <t>福建省二等奖（省级A类）</t>
  </si>
  <si>
    <t xml:space="preserve">1人 </t>
  </si>
  <si>
    <t>福建省二等奖（省级A-类）</t>
  </si>
  <si>
    <t>省级 A-类二等奖</t>
  </si>
  <si>
    <t>22级智能一班学习委员</t>
  </si>
  <si>
    <t>院级</t>
  </si>
  <si>
    <t>社会工作担任各班班委，评分95</t>
  </si>
  <si>
    <t>国家级三等奖（国家级A类三等奖）</t>
  </si>
  <si>
    <t>共1人</t>
  </si>
  <si>
    <t>厦门大学学生社团指导中心翔安校区宣传评议部干事</t>
  </si>
  <si>
    <t>1人</t>
  </si>
  <si>
    <t>社会工作参加校级学生组织，评分98</t>
  </si>
  <si>
    <t>CCF CSP认证</t>
  </si>
  <si>
    <t>CCF CSP认证超过280分 加2分</t>
  </si>
  <si>
    <t>社会工作担任各班班委，评分90</t>
  </si>
  <si>
    <t>志愿工时240h</t>
  </si>
  <si>
    <t>志愿工时满240h，加1分</t>
  </si>
  <si>
    <t>37220222203890</t>
  </si>
  <si>
    <t>郑永涵</t>
  </si>
  <si>
    <t>AI智能一站式校园助手</t>
  </si>
  <si>
    <t>高教社杯全国大学生数学建模竞赛</t>
  </si>
  <si>
    <t>国家级A-类二等奖</t>
  </si>
  <si>
    <t>用于评估基于指令的图像编辑模型的性能的方法发明专利（公开号：CN 119356995 A）</t>
  </si>
  <si>
    <t>第三作者（共5人）</t>
  </si>
  <si>
    <t>获得国家发明专利（公开号：CN 119356995 A），第三作者（共5人）</t>
  </si>
  <si>
    <t>五四红旗团支部</t>
  </si>
  <si>
    <t>2022年度荣誉称号</t>
  </si>
  <si>
    <t>信息学院第四届本科生团总支青年志愿者协会干事</t>
  </si>
  <si>
    <t>院学生会工作人员</t>
  </si>
  <si>
    <t>智能1班班级文体委员</t>
  </si>
  <si>
    <t>班级班委</t>
  </si>
  <si>
    <t>智能1班班级体育委员</t>
  </si>
  <si>
    <t>37220222203702</t>
  </si>
  <si>
    <t>刘艺嘉</t>
  </si>
  <si>
    <t>华为 ICT 大赛创新赛</t>
  </si>
  <si>
    <t>国家三等奖（A-类）</t>
  </si>
  <si>
    <t>队长（共5人）</t>
  </si>
  <si>
    <t>福建省A类二等奖</t>
  </si>
  <si>
    <t>班级宣传委员</t>
  </si>
  <si>
    <t>个人职务</t>
  </si>
  <si>
    <t>担任三年班级宣传委员</t>
  </si>
  <si>
    <t>中国大学生数学建模大赛</t>
  </si>
  <si>
    <t>福建省A-类二等奖</t>
  </si>
  <si>
    <t>个人表彰</t>
  </si>
  <si>
    <t>34520222201007</t>
  </si>
  <si>
    <t>凌浩博</t>
  </si>
  <si>
    <t>国家级一等奖（A类）</t>
  </si>
  <si>
    <t>结合自发言语语音特征和EEG信号在阿尔兹海默症早期鉴别中的应用</t>
  </si>
  <si>
    <t>蓝桥杯</t>
  </si>
  <si>
    <t>福建省级A类二等奖</t>
  </si>
  <si>
    <t>Multidimensional EEG Signal Analysis and Vision 
Transformer-Masked Autoencoder-Based Image 
Processing for Alzheimer's Disease Detection</t>
  </si>
  <si>
    <t>CCF-C论文</t>
  </si>
  <si>
    <t>第二作者（共3人）</t>
  </si>
  <si>
    <t>在《厦门大学信息学院（特色化示范性软件学院）推荐学术会议和期刊目录》指定的期刊上发表并收录科研论文，C类，第二作者（除通讯外共3人）已见刊：https://link.springer.com/chapter/10.1007/978-981-95-0033-8_39</t>
  </si>
  <si>
    <t>37220222203660</t>
  </si>
  <si>
    <t>李坤泉</t>
  </si>
  <si>
    <t>志愿服务240小时</t>
  </si>
  <si>
    <t>无</t>
  </si>
  <si>
    <t>校级志愿服务表彰</t>
  </si>
  <si>
    <t>图书馆优秀学生志愿者</t>
  </si>
  <si>
    <t>A Multi-Agent Framework with Automated Decision Rule Optimization for Cross-Domain Misinformation Detection</t>
  </si>
  <si>
    <t>CCF-B</t>
  </si>
  <si>
    <t>第三作者（共八人）</t>
  </si>
  <si>
    <t>在《厦门大学信息学院（特色化示范性软件学院）推荐学术会议和期刊目录》收录的论文</t>
  </si>
  <si>
    <t>省级A-类竞赛二等奖</t>
  </si>
  <si>
    <t>37220222203680</t>
  </si>
  <si>
    <t>廖军</t>
  </si>
  <si>
    <t>省二等奖（A-类）</t>
  </si>
  <si>
    <t>省二等奖</t>
  </si>
  <si>
    <t>厦门大学2023年“聚焦新时代伟大成就，鼓舞新征程奋进力量”主题寒假社会实践活动“优秀团队”荣誉称号</t>
  </si>
  <si>
    <t>获得优秀团队表彰</t>
  </si>
  <si>
    <t>团队成员（不区分排名）</t>
  </si>
  <si>
    <t>参加过重大活动的志愿服务工作并获得服
务单位或组织单位的表彰的</t>
  </si>
  <si>
    <t>2024学年度荣誉称号</t>
  </si>
  <si>
    <t>全国大学生机器人大赛RoboCon</t>
  </si>
  <si>
    <t>不区分排名</t>
  </si>
  <si>
    <t>志愿服务241.74</t>
  </si>
  <si>
    <t>廖哲</t>
  </si>
  <si>
    <t>全国一等奖</t>
  </si>
  <si>
    <t>华东区二等奖</t>
  </si>
  <si>
    <t>寇怀佳</t>
  </si>
  <si>
    <t>UCOD-DPL: Unsupervised Camouflaged Object Detection via Dynamic Pseudo-label Learning</t>
  </si>
  <si>
    <t>在《厦门大学信息学院（特色化示范性软件学院）推荐学术会议和期刊目录》指定的期刊上发表并收录科研论文，A类，第三作者（共6人）</t>
  </si>
  <si>
    <t>基于大语言模型的网络舆情分析与应对</t>
  </si>
  <si>
    <t>高教社杯全国大学生数学建模竞赛本科组</t>
  </si>
  <si>
    <t>高性能铋@碳复合负极材料的制备与储钠性能研究</t>
  </si>
  <si>
    <t>志愿服务工时240小时</t>
  </si>
  <si>
    <t>累计登记的志愿服务时间</t>
  </si>
  <si>
    <t>2025年度荣誉称号</t>
  </si>
  <si>
    <t>0（同一学年度的落款时间的荣誉不累计）</t>
  </si>
  <si>
    <t>材料学院网宣部副负责人</t>
  </si>
  <si>
    <t>院团总支各部副部长</t>
  </si>
  <si>
    <t>2（社会工作最多累计2）</t>
  </si>
  <si>
    <t>厦门大学击剑协会分校区联络人</t>
  </si>
  <si>
    <t>社团副社长及社团主
要干部</t>
  </si>
  <si>
    <t>材料学院网宣部干事</t>
  </si>
  <si>
    <t>院团总支各部干事</t>
  </si>
  <si>
    <t>第28届全国大学生击剑锦标赛</t>
  </si>
  <si>
    <t>体育比赛国家级冠军</t>
  </si>
  <si>
    <t>计算机系</t>
  </si>
  <si>
    <t>37420222204274</t>
  </si>
  <si>
    <t>张苏洛岩</t>
  </si>
  <si>
    <t>聚合物衍生碳复合钌基材料的设计及其电催化性能研究（已结项）</t>
  </si>
  <si>
    <t>蓝桥杯全国软件
和信息技术专业
人才大赛</t>
  </si>
  <si>
    <t>福建省三等奖（A类）</t>
  </si>
  <si>
    <t>担任厦门大学材料学院第十六届学生委员会干事（任期一年）</t>
  </si>
  <si>
    <t>院学生会干事（0.5*得分/100）</t>
  </si>
  <si>
    <t>全国大学生软件
创新大赛</t>
  </si>
  <si>
    <t>累计登记的志愿服务时间达到353小时</t>
  </si>
  <si>
    <t>志愿服务时间达到 200 小时后，每增加 2 小时可增加 0.05 分。</t>
  </si>
  <si>
    <t>福建省三等奖（A-类）</t>
  </si>
  <si>
    <t>云南省大学生“返家乡”社会实践志愿服务表彰</t>
  </si>
  <si>
    <t>不在规定表彰中</t>
  </si>
  <si>
    <t>2024寒假返校招生宣讲优秀团队</t>
  </si>
  <si>
    <t>校级社会实践荣誉不加分</t>
  </si>
  <si>
    <t>2024福建厦门暑期文化科技卫生“三下乡”社会实践服务</t>
  </si>
  <si>
    <t>中国电信股份有限公司厦门分公司政企信息服务事业部学生营销团队一等奖</t>
  </si>
  <si>
    <t>37220222203839</t>
  </si>
  <si>
    <t>杨帅祥</t>
  </si>
  <si>
    <t>2024年全国大学生数学建模竞赛</t>
  </si>
  <si>
    <t>A-</t>
  </si>
  <si>
    <t>A-类省级一等奖</t>
  </si>
  <si>
    <t>基于图像识别的视频中服装自动检索与电商平台链接生成系统研究</t>
  </si>
  <si>
    <t>第九届华为ICT大赛</t>
  </si>
  <si>
    <t>A-类省级二等奖</t>
  </si>
  <si>
    <t>优秀共青团员</t>
  </si>
  <si>
    <t>A</t>
  </si>
  <si>
    <t>A类省级二等奖</t>
  </si>
  <si>
    <t>计算机7班组织委员</t>
  </si>
  <si>
    <t>班委</t>
  </si>
  <si>
    <t>十九届“挑战杯”全国大学生课外学术科技作品竞赛“揭榜挂帅”专项赛</t>
  </si>
  <si>
    <t>A+</t>
  </si>
  <si>
    <t>前五核心成员（共10人）</t>
  </si>
  <si>
    <t>A+类国家级三等奖</t>
  </si>
  <si>
    <t>智能一班生活兼权益委员</t>
  </si>
  <si>
    <t>中国大学生创新大赛（2025）</t>
  </si>
  <si>
    <t>前五核心成员</t>
  </si>
  <si>
    <t>A+类省级二等奖</t>
  </si>
  <si>
    <t>志愿工时275.11小时</t>
  </si>
  <si>
    <t>37120222203381</t>
  </si>
  <si>
    <t>林帅</t>
  </si>
  <si>
    <t>405分</t>
  </si>
  <si>
    <t>国家级A类二等奖（个人按团体1/3）</t>
  </si>
  <si>
    <t>ACM-ICPC国际大学生程序设计竞赛</t>
  </si>
  <si>
    <t>铜奖</t>
  </si>
  <si>
    <t>福建省大学生程序设计竞赛</t>
  </si>
  <si>
    <t>省级一等奖（A-类）</t>
  </si>
  <si>
    <t>金奖</t>
  </si>
  <si>
    <t>团体程序设计天梯赛</t>
  </si>
  <si>
    <t>国家级A-类三等奖（个人按团体1/3）</t>
  </si>
  <si>
    <t>国家铜奖</t>
  </si>
  <si>
    <t>37220222203614</t>
  </si>
  <si>
    <t>候博阳</t>
  </si>
  <si>
    <t>全国 CCF 计算机软件能力认证</t>
  </si>
  <si>
    <t>大于280分</t>
  </si>
  <si>
    <t>在全国 CCF 计算机软件能力认证超过 280 分（含 280 分），加 2 分</t>
  </si>
  <si>
    <t>厦门大学围棋社团主要干部</t>
  </si>
  <si>
    <t>2023.9-2024.7</t>
  </si>
  <si>
    <t>厦门大学围棋协会主要干部</t>
  </si>
  <si>
    <t>个人项目获奖加分按同一级别团体项目获奖加分值的 1/3 计</t>
  </si>
  <si>
    <t>累计志愿服务时长</t>
  </si>
  <si>
    <t>志愿服务时长</t>
  </si>
  <si>
    <t>累计登记的志愿服务时间达到 200 小时以上，每增加 2 小时可增加 0.05 分</t>
  </si>
  <si>
    <t>37220222203777</t>
  </si>
  <si>
    <t>王晓敏</t>
  </si>
  <si>
    <t>省级A-类 一等奖</t>
  </si>
  <si>
    <t>志愿服务时长达240小时及以上</t>
  </si>
  <si>
    <t>省级A-类 二等奖</t>
  </si>
  <si>
    <t>十佳网络文明班级（2022级计算机大类6班）</t>
  </si>
  <si>
    <t xml:space="preserve"> 中国大学生计算机设计大赛</t>
  </si>
  <si>
    <t>国家级A类 三等奖</t>
  </si>
  <si>
    <t>担任2022-2023学年美编部干事（院团总支各部干事）评分90/100</t>
  </si>
  <si>
    <t>2022年度校级五四红旗团支部</t>
  </si>
  <si>
    <t>2022年度所在信息学院计算机大类6班本科生团支部被评为五四红旗团支部</t>
  </si>
  <si>
    <t>32320222202791</t>
  </si>
  <si>
    <t>徐勉</t>
  </si>
  <si>
    <t>2025.5.26</t>
  </si>
  <si>
    <t>省级A类二等奖（个人按团体三分之一）</t>
  </si>
  <si>
    <t>中医药文化的药用植物艺术体现形式（已结项）</t>
  </si>
  <si>
    <t>负责人</t>
  </si>
  <si>
    <t>2025.7.10</t>
  </si>
  <si>
    <t>厦门赛区二等奖（A-类）</t>
  </si>
  <si>
    <t>省级A-类二等奖，团体分/4</t>
  </si>
  <si>
    <t>全国 CCF 计算机软件能力认证考试</t>
  </si>
  <si>
    <t>2024.4.28</t>
  </si>
  <si>
    <t>参加第33次CCF计算机软件能力认证获得325分</t>
  </si>
  <si>
    <t>厦门大学2024年”聚焦新时代伟大成就，鼓舞新征程奋进力量“主题寒假社会实践活动”优秀团队“荣誉称号</t>
  </si>
  <si>
    <t>集体荣誉称号不区分排名均可得分</t>
  </si>
  <si>
    <t>11920222202444</t>
  </si>
  <si>
    <t>王晨宇</t>
  </si>
  <si>
    <t>德语班级班长</t>
  </si>
  <si>
    <t>学院认定</t>
  </si>
  <si>
    <t>志愿活动240小时</t>
  </si>
  <si>
    <t>志愿汇截图</t>
  </si>
  <si>
    <t>蔡成茂</t>
  </si>
  <si>
    <t>通过学术专长答辩</t>
  </si>
  <si>
    <t>自适应专家混合(MOE)多模态行人重识别</t>
  </si>
  <si>
    <t>第四作者（共8人）</t>
  </si>
  <si>
    <t>在《厦门大学信息学院（特色化示范性软件学院）推荐学术会议和期刊目录》指定的国际顶级机器学习会议ICML发表，CCF-A类，第四作者（共8人）</t>
  </si>
  <si>
    <t>一种基于AIGC图像生成的医疗数据集构建方法发明专利（第7998349号）</t>
  </si>
  <si>
    <t>第一作者（共2人）</t>
  </si>
  <si>
    <t>获得国家发明专利（专利号：第7998349号），第一作者（共2人）</t>
  </si>
  <si>
    <t>省级A类三等奖  第一作者（共2人）</t>
  </si>
  <si>
    <t>37220222203594</t>
  </si>
  <si>
    <t>缑蕊嘉</t>
  </si>
  <si>
    <t>一种短垂飞机多模态智能推进控制方法、
装置、设备及存储介质</t>
  </si>
  <si>
    <t>第一作者（共4人）</t>
  </si>
  <si>
    <t>获得国家发明专利（授权号：CN202510617334.1），
第一作者（共4人）</t>
  </si>
  <si>
    <t>信息学院第四届本科生团总支青年志愿者协会
本科生团总支干事</t>
  </si>
  <si>
    <t>学生干部任职</t>
  </si>
  <si>
    <t>一种短垂飞行器的容错推进控制方法、
装置、设备及存储介质</t>
  </si>
  <si>
    <t>获得国家发明专利（授权号：CN202510674364.6），
第一作者（共4人）</t>
  </si>
  <si>
    <t>智能2班|班级副班长兼团支书</t>
  </si>
  <si>
    <t>一种抗传感器故障的低空飞行器多模态推进控制方法</t>
  </si>
  <si>
    <t>获得国家发明专利（授权号：CN202510641776.X），
第一作者（共4人）</t>
  </si>
  <si>
    <t>智能2班|团支部团支书</t>
  </si>
  <si>
    <t>AI编程学运营</t>
  </si>
  <si>
    <t>校级大创项目</t>
  </si>
  <si>
    <t>37220222203600</t>
  </si>
  <si>
    <t>何昊康</t>
  </si>
  <si>
    <t>在全国CCF计算机软件能力认证考试中超过320分（含320分），加3分</t>
  </si>
  <si>
    <t>志愿服务·</t>
  </si>
  <si>
    <t>37220222203674</t>
  </si>
  <si>
    <t>李宇航</t>
  </si>
  <si>
    <t>蓝桥杯全国软件和信息技术专业人才大赛福建赛区Python程序设计大学A组</t>
  </si>
  <si>
    <t>第一参赛者</t>
  </si>
  <si>
    <t>班级文体委员</t>
  </si>
  <si>
    <t>任职表现分98/100</t>
  </si>
  <si>
    <t>中美青年创客大赛总决赛主赛道</t>
  </si>
  <si>
    <t>国家一等奖（A-类）</t>
  </si>
  <si>
    <t>班级实践委员</t>
  </si>
  <si>
    <t>任职表现分95/100</t>
  </si>
  <si>
    <t>任职表现分90/100</t>
  </si>
  <si>
    <t>37220222203731</t>
  </si>
  <si>
    <t>施鑫</t>
  </si>
  <si>
    <t>CPE COIN++: Towards Optimized Implicit Neural Representation Compression Via Chebyshev Positional Encoding</t>
  </si>
  <si>
    <t>第二作者</t>
  </si>
  <si>
    <t>在《厦门大学信息学院（特色化示范性软件学院）推荐学术会议和期刊目录》指定的期刊上发表并收录科研论文，C类，作者排名第4</t>
  </si>
  <si>
    <t>志愿服务已达279h，有大型活动但仍满240h</t>
  </si>
  <si>
    <t>学业竞赛</t>
  </si>
  <si>
    <t>班级组织委员</t>
  </si>
  <si>
    <t>——</t>
  </si>
  <si>
    <t>0.5</t>
  </si>
  <si>
    <t>按照“社会工作”相关要求，担任组织委员满一年，并得到评分为100分</t>
  </si>
  <si>
    <t>人工智能系团总支学术部部长</t>
  </si>
  <si>
    <t>2025</t>
  </si>
  <si>
    <t>担任人工智能系团总支的学术部部长满一年，并得到老师评分100分。</t>
  </si>
  <si>
    <t>34520222201024</t>
  </si>
  <si>
    <t>刘文韬</t>
  </si>
  <si>
    <t>智能（1）班副班长</t>
  </si>
  <si>
    <t>担任两学年</t>
  </si>
  <si>
    <t>志愿工时248.94h</t>
  </si>
  <si>
    <t>赵香爱</t>
  </si>
  <si>
    <t>志愿服务工时累计240+</t>
  </si>
  <si>
    <t>国际田联钻石联赛厦门站优秀志愿者</t>
  </si>
  <si>
    <t>厦门市高校无偿献血优秀志愿者</t>
  </si>
  <si>
    <t>社会实践优秀团队</t>
  </si>
  <si>
    <t>十佳网络文明班级（2022级计算机大类一班）</t>
  </si>
  <si>
    <t>厦门大学青年志愿者行动指导中心招募培训部干事</t>
  </si>
  <si>
    <t>厦门大学青年志愿者行动指导中心招募培训部部长</t>
  </si>
  <si>
    <t>22320212201381</t>
  </si>
  <si>
    <t>王思越</t>
  </si>
  <si>
    <t>A类竞赛省二等奖</t>
  </si>
  <si>
    <t>科学传播作品制作和推广方式的探讨（已结项）</t>
  </si>
  <si>
    <t>海洋与地球学院院团总支部科创中心干事</t>
  </si>
  <si>
    <t>厦门大学舟艇协会宣传部部长</t>
  </si>
  <si>
    <t>37220222203733</t>
  </si>
  <si>
    <t>史英琦</t>
  </si>
  <si>
    <t>2024年(第十七届)中国大学生计算机设计大赛</t>
  </si>
  <si>
    <t>信息学院第四届学生会就业实践部成员</t>
  </si>
  <si>
    <t>2023.7.28</t>
  </si>
  <si>
    <t>社会工作（长期志愿者 0.5*得分/100）</t>
  </si>
  <si>
    <t>2023.12.1</t>
  </si>
  <si>
    <t>37120222203298</t>
  </si>
  <si>
    <t>丁文淇</t>
  </si>
  <si>
    <t>第三作者</t>
  </si>
  <si>
    <t>在《厦门大学信息学院（特色化示范性软件学院）推荐学术会议和期刊目录》指定的期刊上发表并收录科研论文，C类</t>
  </si>
  <si>
    <t>37220222203888</t>
  </si>
  <si>
    <t>郑阳钦</t>
  </si>
  <si>
    <t>37220222203619</t>
  </si>
  <si>
    <t>胡舟</t>
  </si>
  <si>
    <t>备注</t>
  </si>
  <si>
    <t>信息与通信工程系</t>
  </si>
  <si>
    <t>通信工程</t>
  </si>
  <si>
    <t>37120222203486</t>
  </si>
  <si>
    <t>叶庄兴</t>
  </si>
  <si>
    <t>全国大学生电子设计竞赛</t>
  </si>
  <si>
    <t>志愿工时达286.29小时</t>
  </si>
  <si>
    <t>厦门大学优秀学生干部</t>
  </si>
  <si>
    <t>区域级二等奖（A类）</t>
  </si>
  <si>
    <t>厦门大学优秀三好学生</t>
  </si>
  <si>
    <t>落款时间在同学年度不累计加分</t>
  </si>
  <si>
    <t>全国大学生计算机设计大赛</t>
  </si>
  <si>
    <t>福建省A类一等奖</t>
  </si>
  <si>
    <t>2022-2023学年电子学院22级1班团支书</t>
  </si>
  <si>
    <t>2023-2024学年信息学院22级通信工程1班团支书</t>
  </si>
  <si>
    <t>福建省一等奖（A类）</t>
  </si>
  <si>
    <t>2024-2025学年信息学院22级通信工程1班团支书</t>
  </si>
  <si>
    <t>社会工作项最多加2分</t>
  </si>
  <si>
    <t>片上多通道声流控微泵集成系统（已结项）</t>
  </si>
  <si>
    <t>创新创业训练（省级立项）成员</t>
  </si>
  <si>
    <t>可自主跨越海底地形限制的PNC系统（已结项）</t>
  </si>
  <si>
    <t>基于沁恒微控制器与机器视觉技术的气垫船运动姿态控制的研究（已结项）</t>
  </si>
  <si>
    <t>基于多模态的抑郁症自动检测平台（已结项）</t>
  </si>
  <si>
    <t>创新创业训练（院级立项）成员</t>
  </si>
  <si>
    <t>项目实际为院级不予加分</t>
  </si>
  <si>
    <t>37220222203593</t>
  </si>
  <si>
    <t>耿晴</t>
  </si>
  <si>
    <t>中国国际大学生创新大赛（2024）</t>
  </si>
  <si>
    <t>国家二等奖（A+类）</t>
  </si>
  <si>
    <t>3（共15人）</t>
  </si>
  <si>
    <t>国家级A+类二等奖</t>
  </si>
  <si>
    <t>无人机空地高可靠智能通信技术研究</t>
  </si>
  <si>
    <t>一种面向干扰攻击下无人机集群通信网络的资源智能分配方法</t>
  </si>
  <si>
    <t>获得国家发明专利，公开号CN120456275A，第三作者（共三人）</t>
  </si>
  <si>
    <t>担任班级团支部书记</t>
  </si>
  <si>
    <t>2022-2023学年社会工作</t>
  </si>
  <si>
    <t>担任班级班长</t>
  </si>
  <si>
    <t>2023-2025</t>
  </si>
  <si>
    <t>2023-2025学年社会工作</t>
  </si>
  <si>
    <t>参加志愿服务328.41小时</t>
  </si>
  <si>
    <t>37120222203481</t>
  </si>
  <si>
    <t>杨明轩</t>
  </si>
  <si>
    <t>省二等奖基准分1.2，A类比赛加权1.5，个人参赛乘以1/3</t>
  </si>
  <si>
    <t>参加志愿服务243小时</t>
  </si>
  <si>
    <t>志愿服务表彰（志愿服务项目大赛铜奖）</t>
  </si>
  <si>
    <t>团队</t>
  </si>
  <si>
    <t>2024年志愿服务表彰</t>
  </si>
  <si>
    <t>该表彰不予加分</t>
  </si>
  <si>
    <t>志愿服务表彰（金木棉奖章）</t>
  </si>
  <si>
    <t>2025年志愿服务表彰</t>
  </si>
  <si>
    <t>班级学习委员</t>
  </si>
  <si>
    <t>2023-2024学年社会工作</t>
  </si>
  <si>
    <t>2024-2025学年社会工作</t>
  </si>
  <si>
    <t>37120222203520</t>
  </si>
  <si>
    <t>郑祺迪</t>
  </si>
  <si>
    <t>AI跆拳道对战分析系统（已结项）</t>
  </si>
  <si>
    <t>志愿服务达到240小时</t>
  </si>
  <si>
    <t>学院团总支干事</t>
  </si>
  <si>
    <t>37120222203452</t>
  </si>
  <si>
    <t>魏炜杰</t>
  </si>
  <si>
    <t>易班·i厦大发展中心(校级学生组织) 传媒设计部部长</t>
  </si>
  <si>
    <t>校易班部长按院学生会部长同级加1分，考核分数为100分，最终得分1分</t>
  </si>
  <si>
    <t>易班·i厦大发展中心(校级学生组织) 主席团副主任</t>
  </si>
  <si>
    <t>1</t>
  </si>
  <si>
    <t>校易班主席团副主任按院学生会主席团成员加1.5分，考核分数为99分，最终得分1.5*0.99分，上限两分</t>
  </si>
  <si>
    <t>志愿服务时间332小时</t>
  </si>
  <si>
    <t>37120222203300</t>
  </si>
  <si>
    <t>丁振泽</t>
  </si>
  <si>
    <t>一种水声物理层网络编码智能编码映射方法（公开号：CN118740332A）</t>
  </si>
  <si>
    <t>第四作者（共6人）</t>
  </si>
  <si>
    <t>获得国家发明专利（公开号：CN118740332A），第四作者（共6人）</t>
  </si>
  <si>
    <t>厦门大学优秀学生管理助理</t>
  </si>
  <si>
    <t>不属于加分范畴</t>
  </si>
  <si>
    <t>电子科学与技术学院就业指导中心宣传部干事</t>
  </si>
  <si>
    <t>按照学生会长期志愿者加分，0.5*0.98</t>
  </si>
  <si>
    <t>通信2班班级学习委员</t>
  </si>
  <si>
    <t>37120222203382</t>
  </si>
  <si>
    <t>林廷源</t>
  </si>
  <si>
    <t>电子信息类六班班长（100）</t>
  </si>
  <si>
    <t>“大唐杯”全国大学生新一代信息通信技术大赛</t>
  </si>
  <si>
    <t>福建省A-类一等奖</t>
  </si>
  <si>
    <t>通信二班副班长（98）</t>
  </si>
  <si>
    <t>37120222203271</t>
  </si>
  <si>
    <t>艾雨轩</t>
  </si>
  <si>
    <t>电子科学与技术学院学生会办公室干事</t>
  </si>
  <si>
    <t>学生工作证明</t>
  </si>
  <si>
    <t>37120222203287</t>
  </si>
  <si>
    <t>陈宇豪</t>
  </si>
  <si>
    <t>全国大学生电子设计竞赛模拟电子系统设计专题赛（TI杯）</t>
  </si>
  <si>
    <t>电子科学技术学院2022级电子信息类3班文娱委员</t>
  </si>
  <si>
    <t>英特尔杯大学生电子设计竞赛嵌入式系统专题邀请赛</t>
  </si>
  <si>
    <t>同年度相同赛事不累计</t>
  </si>
  <si>
    <t>信息学院通信工程2班心理委员</t>
  </si>
  <si>
    <t>TI杯全国大学生电子设计竞赛</t>
  </si>
  <si>
    <t>信息学院通信工程2班安全和心理委员</t>
  </si>
  <si>
    <t>全国大学生嵌入式芯片与系统设计竞赛</t>
  </si>
  <si>
    <t>厦门分赛区二等奖（A-类）</t>
  </si>
  <si>
    <t>通信工程系</t>
  </si>
  <si>
    <t>信息与通信工程</t>
  </si>
  <si>
    <t>37120222203401</t>
  </si>
  <si>
    <t>罗敏</t>
  </si>
  <si>
    <t>系团总支书记</t>
  </si>
  <si>
    <t>体育委员</t>
  </si>
  <si>
    <t>37120222203436</t>
  </si>
  <si>
    <t>王辉艺</t>
  </si>
  <si>
    <t>电子信息类五班组织委员（100）</t>
  </si>
  <si>
    <t>国家级B类二等奖</t>
  </si>
  <si>
    <t>南强电子设计协会副社长（100）</t>
  </si>
  <si>
    <t>通信1班安全委员（96）</t>
  </si>
  <si>
    <t>同学年社会工作不重复加分</t>
  </si>
  <si>
    <t>通信1班安全与心理委员（95）</t>
  </si>
  <si>
    <t>37120222203363</t>
  </si>
  <si>
    <t>李博睿</t>
  </si>
  <si>
    <t>基于 k-means 聚类算法的喷墨打印图像处理研究（已结项）</t>
  </si>
  <si>
    <t>学生会工作人员</t>
  </si>
  <si>
    <t>学院长期志愿者得分0.5*100，根据时间来看，实际为干事，学生会工作人员在信息学院特指副部长</t>
  </si>
  <si>
    <t>优秀网络文明班级</t>
  </si>
  <si>
    <t>志愿工时245.87</t>
  </si>
  <si>
    <t>1.0</t>
  </si>
  <si>
    <t>37120222203455</t>
  </si>
  <si>
    <t>吴睿</t>
  </si>
  <si>
    <t>基于Arduino的嵌入式系统的教学案例开发（已结项）</t>
  </si>
  <si>
    <t>集成二氧化钒的太赫兹偏振转换与波束整形动态电磁器件的研究与设计（已结项）</t>
  </si>
  <si>
    <t>37120222203321</t>
  </si>
  <si>
    <t>韩俊毅</t>
  </si>
  <si>
    <t>厦门大学登山协会野外部部长（100）</t>
  </si>
  <si>
    <t>通信工程系团总支学术部部长（99）</t>
  </si>
  <si>
    <t>系团总支部长按0.5系数加分</t>
  </si>
  <si>
    <t>志愿</t>
  </si>
  <si>
    <t>2024荣誉</t>
  </si>
  <si>
    <t>37120222203345</t>
  </si>
  <si>
    <t>黄晓芳</t>
  </si>
  <si>
    <t>青少年脊柱侧弯矫正器的实现（已结项）</t>
  </si>
  <si>
    <t>“网聚正能量 奋进新征程”厦门大学2022-2023学年“优秀网络文明班级”评选活动</t>
  </si>
  <si>
    <t>37120222203303</t>
  </si>
  <si>
    <t>方晋烨</t>
  </si>
  <si>
    <t xml:space="preserve">福建省A类二等奖 </t>
  </si>
  <si>
    <t>基于数字回波分析的水下测深系统设计与实现（已结项）</t>
  </si>
  <si>
    <t>志愿工时247.1小时</t>
  </si>
  <si>
    <t>优秀心理学生干部</t>
  </si>
  <si>
    <t>称号不在保研条例内</t>
  </si>
  <si>
    <t>电子信息类4班安心委员（100）</t>
  </si>
  <si>
    <t>通信1班班级心理委员（96）</t>
  </si>
  <si>
    <t>通信1班班级安全与心理委员（96）</t>
  </si>
  <si>
    <t>37120222203418</t>
  </si>
  <si>
    <t>苏子欣</t>
  </si>
  <si>
    <t xml:space="preserve">“网聚正能量 奋进新征程”厦门大学2022-2023学年“优秀网络文明班级”评选活动
</t>
  </si>
  <si>
    <t>校级优秀班集体荣誉称号每项可加0.2分,集体荣誉称号加分，所在集体每位成
员均可得分，得分减半</t>
  </si>
  <si>
    <t>37120222203377</t>
  </si>
  <si>
    <t>栗想</t>
  </si>
  <si>
    <t>累计登记的志愿服务时间达到273</t>
  </si>
  <si>
    <t>支教相关活动折半后认定为238h</t>
  </si>
  <si>
    <t>重华支教队获得厦门大学2023年“学习二十大 永远跟党走 奋进新征程”主题暑期社会实践活动“优秀团队”荣誉称号</t>
  </si>
  <si>
    <t>参加者</t>
  </si>
  <si>
    <t>校级优秀实践荣誉不加分</t>
  </si>
  <si>
    <t>厦门大学翔安校区西部梦想社团执行社长</t>
  </si>
  <si>
    <t>证明材料已补交，0.75*0.95=0.7125</t>
  </si>
  <si>
    <t>厦门大学信息学院22级通信一班体育委员</t>
  </si>
  <si>
    <t>厦门大学健康与生活促进会干事</t>
  </si>
  <si>
    <t>证明材料不符合规范，且同年不得累加</t>
  </si>
  <si>
    <t>“优秀网络文明班级”（电子信息大类本科生 1 班）</t>
  </si>
  <si>
    <t>2022-2023年</t>
  </si>
  <si>
    <t>电子学院心理委员</t>
  </si>
  <si>
    <t>37120222203431</t>
  </si>
  <si>
    <t>汪旭杰</t>
  </si>
  <si>
    <t>可穿戴智能微型水下救援助手（已结项）</t>
  </si>
  <si>
    <t>通信2班团支部书记</t>
  </si>
  <si>
    <t>2024、2025</t>
  </si>
  <si>
    <t>班级</t>
  </si>
  <si>
    <t>37120222203338</t>
  </si>
  <si>
    <t>黄国斌</t>
  </si>
  <si>
    <t>校青协翔安校区分中心综合部干事（95）</t>
  </si>
  <si>
    <t>校青协翔安校区分中心综合部干事（98）</t>
  </si>
  <si>
    <t>校青协翔安校区分中心综合部干事（100）</t>
  </si>
  <si>
    <t>融e生——生育友好型金融创新策略和应用（已结项）</t>
  </si>
  <si>
    <t>智享领“鲜”-冷链物流数智化平台的商业模式与应用（已结项）</t>
  </si>
  <si>
    <t>慧听寰“语”--基于全球化浪潮下语言自适应调整的商模和应用（已结项）</t>
  </si>
  <si>
    <t>深度养生之道——探寻新型经穴按摩枪对于提升人体健康水平的功效（已结项）</t>
  </si>
  <si>
    <t>志愿工时324小时</t>
  </si>
  <si>
    <t>支教工时减半，实际上总工时是299.55，但仍为1分</t>
  </si>
  <si>
    <t>37120222203443</t>
  </si>
  <si>
    <t>王唯毓</t>
  </si>
  <si>
    <t>37120222203499</t>
  </si>
  <si>
    <t>张豪杰</t>
  </si>
  <si>
    <t>37120222203354</t>
  </si>
  <si>
    <t>焦舒琪</t>
  </si>
  <si>
    <t>华为ict大赛创新赛</t>
  </si>
  <si>
    <t>通信一班组织委员</t>
  </si>
  <si>
    <t>两年班委得分0.5*0.96*2</t>
  </si>
  <si>
    <t>37120222203535</t>
  </si>
  <si>
    <t>庄嘉乐</t>
  </si>
  <si>
    <t>“青春为中国式现代化挺膺担当”主题暑期实践活动"优秀团队"</t>
  </si>
  <si>
    <t>37120222203412</t>
  </si>
  <si>
    <t>史德荣</t>
  </si>
  <si>
    <t>2022-2023学年电子学院学生会组织部干事</t>
  </si>
  <si>
    <t>0.5x60/100=0.3</t>
  </si>
  <si>
    <t>2023-2024学年通信一班权益委员</t>
  </si>
  <si>
    <t>0.5x96/100=0.48</t>
  </si>
  <si>
    <t>2024-2025学年通信一班权益委员</t>
  </si>
  <si>
    <t>信息学院</t>
  </si>
  <si>
    <t>37120222203336</t>
  </si>
  <si>
    <t>胡子悦</t>
  </si>
  <si>
    <t>基于深度神经网络的惯导定位研究（已结项）</t>
  </si>
  <si>
    <t>都市智慧菜园子（已结项）</t>
  </si>
  <si>
    <t>创新创业训练（省级立项）组长</t>
  </si>
  <si>
    <t>校级社会实践活动优秀团队</t>
  </si>
  <si>
    <t>校级荣誉称号</t>
  </si>
  <si>
    <t>22920222202692</t>
  </si>
  <si>
    <t>陈勃帆</t>
  </si>
  <si>
    <t>班级副班长</t>
  </si>
  <si>
    <t>担任班委两年</t>
  </si>
  <si>
    <t>副班长系数为0.5；年份填写错误应该为2023-2025；评分为96，最终为0.96分</t>
  </si>
  <si>
    <t>外语成绩不符合</t>
  </si>
  <si>
    <t>37120222203361</t>
  </si>
  <si>
    <t>雷易兴</t>
  </si>
  <si>
    <t>慧眼识英——基于数据挖掘和带货率量化的网络主播综合评价模型及其应用（已结项）</t>
  </si>
  <si>
    <t>37120222203275</t>
  </si>
  <si>
    <t>曹嘉徽</t>
  </si>
  <si>
    <t>重修情况不符合条件</t>
  </si>
  <si>
    <t>数字媒体技术</t>
  </si>
  <si>
    <t>37220222203812</t>
  </si>
  <si>
    <t>徐安妮</t>
  </si>
  <si>
    <t>华东赛区二等奖（A类）</t>
  </si>
  <si>
    <t>25℃摄影工作室（已结项）</t>
  </si>
  <si>
    <t>志愿工时246h</t>
  </si>
  <si>
    <t>1（共1人）</t>
  </si>
  <si>
    <t>2023.9（2023年度）</t>
  </si>
  <si>
    <t>同学年荣誉称号不累计加分取最高</t>
  </si>
  <si>
    <t>2024.9（2024年度）</t>
  </si>
  <si>
    <t>计算机类七班班级文体委员</t>
  </si>
  <si>
    <t>20221024至20230728</t>
  </si>
  <si>
    <t>信息学院第五届本科生团总支新媒体运营部本科生团总支副部长</t>
  </si>
  <si>
    <t>20231001至20240623</t>
  </si>
  <si>
    <t>数媒班班级文体委员</t>
  </si>
  <si>
    <t>20241001至20250623</t>
  </si>
  <si>
    <t>2025.8（2024年度）</t>
  </si>
  <si>
    <t>0 和2024年三好学生冲突</t>
  </si>
  <si>
    <t>25120222201267</t>
  </si>
  <si>
    <t>陈毓</t>
  </si>
  <si>
    <t>519（雅思6.5）</t>
  </si>
  <si>
    <t>社会工作 - 担任学生干部 -各班班委（数媒班|班级安全委员）</t>
  </si>
  <si>
    <t>2024.06.23</t>
  </si>
  <si>
    <t>任职表现分：95</t>
  </si>
  <si>
    <t>社会工作 - 担任学生干部 -各班班委（数媒班|班级安全与心理委员）</t>
  </si>
  <si>
    <t>2025.06.23</t>
  </si>
  <si>
    <t>任职表现分：96</t>
  </si>
  <si>
    <t>37220222203686</t>
  </si>
  <si>
    <t>林铭浩</t>
  </si>
  <si>
    <t>全国CCF计算机软件能力认证（CCF CSP）</t>
  </si>
  <si>
    <t>330分</t>
  </si>
  <si>
    <t>CCF CSP认证考试中超过320分（含320分）</t>
  </si>
  <si>
    <t>RoboCom机器人开发者大赛</t>
  </si>
  <si>
    <t>0 落款时间是同一学年度的荣誉称号不累计</t>
  </si>
  <si>
    <t>37220222203565</t>
  </si>
  <si>
    <t>陈毅</t>
  </si>
  <si>
    <t>雅思6</t>
  </si>
  <si>
    <t>基于人工智能的壁画智能修复项目（已结项）</t>
  </si>
  <si>
    <t>计算机类5班文娱委员98分</t>
  </si>
  <si>
    <t>社会工作，0.5*0.98=0.49</t>
  </si>
  <si>
    <t>数媒班实践委员95分</t>
  </si>
  <si>
    <t>社会工作，0.5*0.95=0.475</t>
  </si>
  <si>
    <t>37220222203604</t>
  </si>
  <si>
    <t>何巧歆</t>
  </si>
  <si>
    <t>乡村领航研学（已结项）</t>
  </si>
  <si>
    <t>证明材料级别为校级而非院级，按照校级加分0.05</t>
  </si>
  <si>
    <t>厦门大学五四红旗团支部</t>
  </si>
  <si>
    <t>班级成员</t>
  </si>
  <si>
    <t>该奖项为2024年度，同一年度只取一个最高分，故该项不予加分</t>
  </si>
  <si>
    <t>班级心理委员</t>
  </si>
  <si>
    <t>37220222203676</t>
  </si>
  <si>
    <t>李智彤</t>
  </si>
  <si>
    <t>基于人工智能的壁画智能修复项目</t>
  </si>
  <si>
    <t>参加志愿服务时间</t>
  </si>
  <si>
    <t>志愿时长达240小时</t>
  </si>
  <si>
    <t>2024年校三好学生</t>
  </si>
  <si>
    <t>2024年荣誉称号</t>
  </si>
  <si>
    <t>2022-2023学年班级宣传委员</t>
  </si>
  <si>
    <t>宣传委员93*0.5</t>
  </si>
  <si>
    <t>2023-2024学年班级宣传委员</t>
  </si>
  <si>
    <t>宣传委员</t>
  </si>
  <si>
    <t>2024-205学年班级宣传委员</t>
  </si>
  <si>
    <t>2025年校三好学生</t>
  </si>
  <si>
    <t>0 和2024年三好学生冲突、同一学年不累计</t>
  </si>
  <si>
    <t>37220222203904</t>
  </si>
  <si>
    <t>邹济帆</t>
  </si>
  <si>
    <t>社团社长</t>
  </si>
  <si>
    <t>2024-2025学年</t>
  </si>
  <si>
    <t>社团主要干部-第九艺术游创社</t>
  </si>
  <si>
    <t>学习委员</t>
  </si>
  <si>
    <t>2023-2024学年</t>
  </si>
  <si>
    <t>社会工作-班委加分</t>
  </si>
  <si>
    <t>同一学年只取一个最高分，故不予加分</t>
  </si>
  <si>
    <t>37220222203625</t>
  </si>
  <si>
    <t>黄静怡</t>
  </si>
  <si>
    <t>国家级A-类省级一等奖</t>
  </si>
  <si>
    <t>参加志愿服务219.29h</t>
  </si>
  <si>
    <t>校级优秀学生干部</t>
  </si>
  <si>
    <t>院学生会长期志愿者</t>
  </si>
  <si>
    <t>院学生会部门负责人</t>
  </si>
  <si>
    <t>数媒班副班长</t>
  </si>
  <si>
    <t>37220222203790</t>
  </si>
  <si>
    <t>魏清晨</t>
  </si>
  <si>
    <t>37220222203605</t>
  </si>
  <si>
    <t>何思怡</t>
  </si>
  <si>
    <t>梨园幻境——基于虚拟现实交互技术的戏剧学习平台（已结项）</t>
  </si>
  <si>
    <t>0.1，加分依据为2024年度（2024-2025学年荣誉称号）</t>
  </si>
  <si>
    <t>37220222203774</t>
  </si>
  <si>
    <t>王甜甜</t>
  </si>
  <si>
    <t>2.7*1.5/5 = 0.81</t>
  </si>
  <si>
    <t>信息学院团总支青年志愿者协会干事</t>
  </si>
  <si>
    <t>社会工作:院团总支各部干事</t>
  </si>
  <si>
    <t>志愿工时236.84h</t>
  </si>
  <si>
    <t>2024年度五四红旗团支部</t>
  </si>
  <si>
    <t>校级集体荣誉称号</t>
  </si>
  <si>
    <t>2023 年度易班 i 厦大十佳班级</t>
  </si>
  <si>
    <t>该奖项为2022年度（2022-2023学年），和下面的加分只取一项最高分</t>
  </si>
  <si>
    <t>2022 年度五四红旗团支部</t>
  </si>
  <si>
    <t>37220222203574</t>
  </si>
  <si>
    <t>崔益嘉</t>
  </si>
  <si>
    <t>一个网络文化工作室（已结项）</t>
  </si>
  <si>
    <t>证明材料中是院级项目，院级大创不予加分</t>
  </si>
  <si>
    <t>志愿服务时间232小时</t>
  </si>
  <si>
    <t>0.45，核算为218.09h，其中福建省青少年棒球联赛为大型赛会工时减半（26.9h），应得分为18/2*0.05=0.45</t>
  </si>
  <si>
    <t>五四红旗团支部、优秀团员、优
秀团支部书记</t>
  </si>
  <si>
    <t>团总支副书记、团支部书记</t>
  </si>
  <si>
    <t>团支部书记、团总支采编部副部长</t>
  </si>
  <si>
    <t>团支部书记、团总支采编部干事</t>
  </si>
  <si>
    <t>0.04 社会工作最多加2分</t>
  </si>
  <si>
    <t>学生联系电话</t>
  </si>
  <si>
    <t>37220222203637</t>
  </si>
  <si>
    <t>霍彦儒</t>
  </si>
  <si>
    <t>国家级A-类竞赛二等奖</t>
  </si>
  <si>
    <t>2023-2024 学年 三好学生</t>
  </si>
  <si>
    <t>2024-2025 学年 三好学生</t>
  </si>
  <si>
    <t>CCF CSP 大学生计算机系统与程序设计竞赛</t>
  </si>
  <si>
    <t>CCF-CSP 认证超过 280(含280) 加2分</t>
  </si>
  <si>
    <t>利用大数据监测和预估蓄电池健康水平</t>
  </si>
  <si>
    <t>省级立项 成员加0.2分</t>
  </si>
  <si>
    <t>软工3班(班级) 学习委员</t>
  </si>
  <si>
    <t>各班班委 0.5*得分/100</t>
  </si>
  <si>
    <t>信息学院第五届本科生学生委员会学生发展部(院校学生会) 工作人员</t>
  </si>
  <si>
    <t>信息学院第四届学生会学生发展部(院校学生会) 长期志愿者</t>
  </si>
  <si>
    <t>37720222205040</t>
  </si>
  <si>
    <t>林韦帆</t>
  </si>
  <si>
    <t>C/C++程序设计A组福建省二等奖（A类）</t>
  </si>
  <si>
    <t>寒假招生宣传社会实践活动“优秀团队”</t>
  </si>
  <si>
    <t>不在文件所列荣誉称号中</t>
  </si>
  <si>
    <t>在全国 CCF 计算机软件能力认证</t>
  </si>
  <si>
    <t>37220222203556</t>
  </si>
  <si>
    <t>陈培榕</t>
  </si>
  <si>
    <t>省级A-类（二等奖）</t>
  </si>
  <si>
    <t>共3人</t>
  </si>
  <si>
    <t>（1.2+1）/3=0.7333</t>
  </si>
  <si>
    <t>0.4（1为加权系数，1.2*1/3=0.4）</t>
  </si>
  <si>
    <t>AI编程与乡村研学融合项目——点亮乡村，智慧未来</t>
  </si>
  <si>
    <t>校级优秀三好学生</t>
  </si>
  <si>
    <t>优秀班集体（十佳网络班级）</t>
  </si>
  <si>
    <t>计算机类一班权益委员</t>
  </si>
  <si>
    <t>2022.10-2023.7</t>
  </si>
  <si>
    <t>0.5*95/100=0.475</t>
  </si>
  <si>
    <t>软工2班学习委员</t>
  </si>
  <si>
    <t>2023.10-2024.6</t>
  </si>
  <si>
    <t>2024.10-2025.6</t>
  </si>
  <si>
    <t>0.5*96/100=0.48</t>
  </si>
  <si>
    <t>37220222203807</t>
  </si>
  <si>
    <t>邢舒扬</t>
  </si>
  <si>
    <t>2024年(第17届)中国大学生计算机设计大赛 国赛二等奖</t>
  </si>
  <si>
    <t>信息学院2022级计算机3班（班级）|组织委员 任职评分94/100（任职时间2022.10-2023.7）</t>
  </si>
  <si>
    <t>2023年7月</t>
  </si>
  <si>
    <t>0.47</t>
  </si>
  <si>
    <t>班级班委，任期1学年</t>
  </si>
  <si>
    <t>厦门大学2023年下半年本科生优秀学生干部荣誉称号</t>
  </si>
  <si>
    <t>2023年9月</t>
  </si>
  <si>
    <t>0.2</t>
  </si>
  <si>
    <t>信息学院第五届本科生团总支新媒体运营部（本科生团总支）|副部长 任职评分96/100（任职时间2023.10-2024.6）</t>
  </si>
  <si>
    <t>2024年6月</t>
  </si>
  <si>
    <t>0.72</t>
  </si>
  <si>
    <t>院团总支部门副部长，任期1学年</t>
  </si>
  <si>
    <t>厦门大学2024年下半年本科生三好学生荣誉称号</t>
  </si>
  <si>
    <t>2024年9月</t>
  </si>
  <si>
    <t>2025年厦门大学优秀共青团员</t>
  </si>
  <si>
    <t>2025年5月</t>
  </si>
  <si>
    <t>校级优秀团员</t>
  </si>
  <si>
    <t>同学年度荣誉取最高项</t>
  </si>
  <si>
    <t>省级大创结项负责人</t>
  </si>
  <si>
    <t>厦门大学OpenHarmony技术俱乐部|社团主要干部 任职评分97/100（任职时间2024-2025学年）</t>
  </si>
  <si>
    <t>2025年7月</t>
  </si>
  <si>
    <t>0.485</t>
  </si>
  <si>
    <t>社团主要干部，任期1学年</t>
  </si>
  <si>
    <t>志愿服务时长260.36小时</t>
  </si>
  <si>
    <t>30320212200061</t>
  </si>
  <si>
    <t>宋松原</t>
  </si>
  <si>
    <r>
      <rPr>
        <sz val="10"/>
        <color theme="1"/>
        <rFont val="微软雅黑"/>
        <charset val="134"/>
      </rPr>
      <t>基于大语言模型的网络舆情分析与应对</t>
    </r>
    <r>
      <rPr>
        <sz val="10"/>
        <color theme="1"/>
        <rFont val="宋体"/>
        <charset val="134"/>
      </rPr>
      <t>（已结项）</t>
    </r>
  </si>
  <si>
    <t>2022学年度荣誉称号</t>
  </si>
  <si>
    <t>团支书</t>
  </si>
  <si>
    <t>志愿者240h</t>
  </si>
  <si>
    <t>37220222203693</t>
  </si>
  <si>
    <t>刘陈清</t>
  </si>
  <si>
    <t>利用大数据监测和预估蓄电池健康水平（已结项）</t>
  </si>
  <si>
    <t>基于CPU状态的高精度功耗模型（已结项）</t>
  </si>
  <si>
    <t>校三好学生</t>
  </si>
  <si>
    <t>校优秀三好学生</t>
  </si>
  <si>
    <t>院学生会长期志愿者(2022-2023)</t>
  </si>
  <si>
    <t>院学生会工作人员(2023-2024)</t>
  </si>
  <si>
    <t>软件工程1班团支部宣传委员(2024-2025)</t>
  </si>
  <si>
    <t>参加志愿服务时达240+小时</t>
  </si>
  <si>
    <t>37220222203655</t>
  </si>
  <si>
    <t>李博阳</t>
  </si>
  <si>
    <t>蓝桥杯全国软件和信息技术专业人才大赛专项赛</t>
  </si>
  <si>
    <t>/</t>
  </si>
  <si>
    <t>蓝桥杯全国软件和信息技术专业人才大赛软件赛</t>
  </si>
  <si>
    <t>37220222203708</t>
  </si>
  <si>
    <t>刘智文</t>
  </si>
  <si>
    <t>班级生活兼权益委员</t>
  </si>
  <si>
    <t>志愿服务工时（273.12h）</t>
  </si>
  <si>
    <t>志愿服务工时</t>
  </si>
  <si>
    <t>0（同年荣誉称号不累计）</t>
  </si>
  <si>
    <t>37220222203559</t>
  </si>
  <si>
    <t>陈伟鑫</t>
  </si>
  <si>
    <t>第16届蓝桥杯全国软件和信息技术专业人才大赛</t>
  </si>
  <si>
    <t>0.6（个人项目按加分的1/3计算）</t>
  </si>
  <si>
    <t>37220222203683</t>
  </si>
  <si>
    <t>林俊希</t>
  </si>
  <si>
    <t>新型采光改善装置（已结项）</t>
  </si>
  <si>
    <t>2023年度创新创业训练</t>
  </si>
  <si>
    <t>天堂之门工作室（已结项）</t>
  </si>
  <si>
    <t>优秀学生工作者</t>
  </si>
  <si>
    <t>信息学院第四届本科生团总支美编部干事</t>
  </si>
  <si>
    <t>2023年度社会工作</t>
  </si>
  <si>
    <t>信息学院第五届本科生团总支美编部副部长</t>
  </si>
  <si>
    <t>2024年度社会工作</t>
  </si>
  <si>
    <t>37220222203840</t>
  </si>
  <si>
    <t>杨文祺</t>
  </si>
  <si>
    <t>省级A-类二 等奖</t>
  </si>
  <si>
    <t>0.4（1.2*1/3）</t>
  </si>
  <si>
    <t>志愿服务时间达到200小时后，每增加 2小时可增加0.05分。</t>
  </si>
  <si>
    <t>被评为校级三好学生每项可加0.2分</t>
  </si>
  <si>
    <t>2024年度被评为校级优秀共青团员每项可加0.2分</t>
  </si>
  <si>
    <t>同年度荣誉取最高项</t>
  </si>
  <si>
    <t>信息学院第四届本科生团总支采编部|本科生团总支干事</t>
  </si>
  <si>
    <t>软工2班|班级团支书</t>
  </si>
  <si>
    <t>团支部书记</t>
  </si>
  <si>
    <t>社会工作最多加2分，0.56</t>
  </si>
  <si>
    <t>37120222203278</t>
  </si>
  <si>
    <t>陈浩</t>
  </si>
  <si>
    <t>第十届厦门大学社会实践指导中心办公室干事</t>
  </si>
  <si>
    <t>担任学生干部</t>
  </si>
  <si>
    <t>第十六届蓝桥杯全国软件和信息技术专业人才大赛</t>
  </si>
  <si>
    <t>0.6（省级二等奖）</t>
  </si>
  <si>
    <t>在《厦门大学信息学院（特色化示范性软件学院）推荐学术会议和期刊目录》指定的期刊上发表并收录科研论文，A类，第四作者（共8人）</t>
  </si>
  <si>
    <t>37220222203804</t>
  </si>
  <si>
    <t>肖文哲</t>
  </si>
  <si>
    <t>累计登记的志愿服务时间达到240小时</t>
  </si>
  <si>
    <t xml:space="preserve">信息学院发展部长期志愿者 </t>
  </si>
  <si>
    <t>信息学院软件工程1班组织委员</t>
  </si>
  <si>
    <t>37220222203544</t>
  </si>
  <si>
    <t>蔡思琪</t>
  </si>
  <si>
    <t>志愿服务时长达240小时</t>
  </si>
  <si>
    <t>37220222203884</t>
  </si>
  <si>
    <t>郑海阳</t>
  </si>
  <si>
    <t>国家三等奖（A 类）</t>
  </si>
  <si>
    <t>国家A类三等奖</t>
  </si>
  <si>
    <t>AI编程研学运营（已结项）</t>
  </si>
  <si>
    <t>志愿工时423.72h</t>
  </si>
  <si>
    <t>优秀团总支书记</t>
  </si>
  <si>
    <t>0 同年表彰只取最高加分</t>
  </si>
  <si>
    <t>院团总支书记</t>
  </si>
  <si>
    <t>信息学院第五届本科生团总支青年志愿者协会部长</t>
  </si>
  <si>
    <t>0.515（该项最多加2分）</t>
  </si>
  <si>
    <t>同年表彰只取最高加分</t>
  </si>
  <si>
    <t>37220222203558</t>
  </si>
  <si>
    <t>陈世薇</t>
  </si>
  <si>
    <t>结合自发言语语音特征和EEG信号在阿尔兹海默症早期鉴别中的应用（已结项）</t>
  </si>
  <si>
    <t>Multidimensional EEG Signal Analysis and Vision Transformer-Masked Autoencoder-Based Image Processing for Alzheimer's Disease Detection</t>
  </si>
  <si>
    <t>第三作者（共4人）</t>
  </si>
  <si>
    <t>在《厦门大学信息学院（特色化示范性软件学院）推荐学术会议和期刊目录》指定的期刊上发表并收录科研论文，C类，第三作者（共4人）</t>
  </si>
  <si>
    <t>不在学院会议库中</t>
  </si>
  <si>
    <t>的志愿服务时间达到 200 小时以上</t>
  </si>
  <si>
    <t>2022级软件工程2班副班长</t>
  </si>
  <si>
    <t>37220222203796</t>
  </si>
  <si>
    <t>吴斐</t>
  </si>
  <si>
    <t>基于实践教学平台的Python游戏关卡设计（已结项）</t>
  </si>
  <si>
    <t>累计登记的志愿服务时间达到200小时以上（含 200小时）</t>
  </si>
  <si>
    <t>易班i厦大十佳班级</t>
  </si>
  <si>
    <t>信息学院第四届学生会学生发展部长期志愿者</t>
  </si>
  <si>
    <t>第十一届易班i厦大发展中心</t>
  </si>
  <si>
    <t>软工一班体育委员</t>
  </si>
  <si>
    <t>2024荣誉称号</t>
  </si>
  <si>
    <t>37220222203689</t>
  </si>
  <si>
    <t>林焱婷</t>
  </si>
  <si>
    <t>农场认领（已结项）</t>
  </si>
  <si>
    <t>班级班长</t>
  </si>
  <si>
    <t>班长</t>
  </si>
  <si>
    <t>2022-2023学年</t>
  </si>
  <si>
    <t>各班班委</t>
  </si>
  <si>
    <t>0.53(该项最多加2分)</t>
  </si>
  <si>
    <t>志愿服务工时满240</t>
  </si>
  <si>
    <t>37220222203797</t>
  </si>
  <si>
    <t>吴士宏</t>
  </si>
  <si>
    <t>基于AI_agents的人机交互应用（已结项）</t>
  </si>
  <si>
    <t>参加志愿服务240小时以上</t>
  </si>
  <si>
    <t>37220222203623</t>
  </si>
  <si>
    <t>黄成与</t>
  </si>
  <si>
    <t>志愿服务时长达240h</t>
  </si>
  <si>
    <t>37220222203798</t>
  </si>
  <si>
    <t>吴益伟</t>
  </si>
  <si>
    <t>基于机器学习的医保欺诈识别</t>
  </si>
  <si>
    <t>37420222204441</t>
  </si>
  <si>
    <t>温欣怡</t>
  </si>
  <si>
    <t>37220222203695</t>
  </si>
  <si>
    <t>刘浩琳</t>
  </si>
  <si>
    <t>志愿工时满240</t>
  </si>
  <si>
    <t>担任班级实践委员</t>
  </si>
  <si>
    <t>实践委员</t>
  </si>
  <si>
    <t>2024年度信息学院三好学生</t>
  </si>
  <si>
    <t>院级（校级）</t>
  </si>
  <si>
    <t>37220222203704</t>
  </si>
  <si>
    <t>刘轶</t>
  </si>
  <si>
    <t>37220222203701</t>
  </si>
  <si>
    <t>刘旭洲</t>
  </si>
  <si>
    <t>25℃摄影工作室</t>
  </si>
  <si>
    <t>2024年度创新创业训练</t>
  </si>
  <si>
    <t>2023年寒假招生宣传社会实践活动</t>
  </si>
  <si>
    <t>2023年度集体荣誉称号</t>
  </si>
  <si>
    <t>信息学院第四届本科生团总支新媒体运营部(本科生团总支)干事</t>
  </si>
  <si>
    <t>软工2班班级宣传委员</t>
  </si>
  <si>
    <t>软工2班团支部宣传委员</t>
  </si>
  <si>
    <t>2025年度社会工作</t>
  </si>
  <si>
    <t>37220222203563</t>
  </si>
  <si>
    <t>陈易麟</t>
  </si>
  <si>
    <t>2023年度信息学院三好学生</t>
  </si>
  <si>
    <t>志愿时长达到240小时以上</t>
  </si>
  <si>
    <t>11920222202417</t>
  </si>
  <si>
    <t>罗欣怡</t>
  </si>
  <si>
    <t>3（共5人）</t>
  </si>
  <si>
    <t>0.81（2.7*1.5/5）</t>
  </si>
  <si>
    <t>累计登记的志愿服务时间达到276小时</t>
  </si>
  <si>
    <t>1（材料已补交）</t>
  </si>
  <si>
    <t>任职外文学院日语二班组织委员</t>
  </si>
  <si>
    <t>0.475（材料已盖章）</t>
  </si>
  <si>
    <t>任职信息学院软工二班心理委员</t>
  </si>
  <si>
    <t>任职信息学院软工二班安全与心理委员</t>
  </si>
  <si>
    <t>37220222203873</t>
  </si>
  <si>
    <t>张炫</t>
  </si>
  <si>
    <t>37220222203576</t>
  </si>
  <si>
    <t>邓椅文</t>
  </si>
  <si>
    <t>志愿服务时长达275h</t>
  </si>
  <si>
    <t>1（已补交材料）</t>
  </si>
  <si>
    <t>院团总支青年志愿者协会干事</t>
  </si>
  <si>
    <t>校社会实践指导中心干事</t>
  </si>
  <si>
    <t>厦门大学思想政治理论课实践教学优秀成果</t>
  </si>
  <si>
    <t>2023荣誉称号</t>
  </si>
  <si>
    <t>贵州省大中专学生暑期“三下乡”社会实践活动优秀实践成果</t>
  </si>
  <si>
    <t>厦门大学暑期社会实践优秀团队</t>
  </si>
  <si>
    <t>2025荣誉称号</t>
  </si>
  <si>
    <t>“三好学生”荣誉称号</t>
  </si>
  <si>
    <t>校</t>
  </si>
  <si>
    <t>37220222203562</t>
  </si>
  <si>
    <t>陈怡飞</t>
  </si>
  <si>
    <t>0.4（团体获奖按加分值的1/3计算）</t>
  </si>
  <si>
    <t xml:space="preserve"> 班级</t>
  </si>
  <si>
    <t>社会工作担任班级实践委员</t>
  </si>
  <si>
    <t>37220222203699</t>
  </si>
  <si>
    <t>刘事敬</t>
  </si>
  <si>
    <t>37520222204541</t>
  </si>
  <si>
    <t>黎然</t>
  </si>
  <si>
    <t>羽毛球队队长</t>
  </si>
  <si>
    <t>0..4（已补交材料）</t>
  </si>
  <si>
    <t>37220222203769</t>
  </si>
  <si>
    <t>王明皓</t>
  </si>
  <si>
    <t>基于CPU状态的高精度功耗模型[已结项]</t>
  </si>
  <si>
    <t>21620222202224</t>
  </si>
  <si>
    <t>李可羿</t>
  </si>
  <si>
    <t>CCF CSP 认证</t>
  </si>
  <si>
    <t>37220222203754</t>
  </si>
  <si>
    <t>涂迈</t>
  </si>
  <si>
    <t>37220222203760</t>
  </si>
  <si>
    <t>王承锋</t>
  </si>
  <si>
    <t>37320222204170</t>
  </si>
  <si>
    <t>潘宇科</t>
  </si>
  <si>
    <t>十五届蓝桥杯全国软件和信息技术专业人才大赛</t>
  </si>
  <si>
    <t>福建赛区C/C++程序设计大学A组三等奖</t>
  </si>
  <si>
    <t>省三等奖不加分</t>
  </si>
  <si>
    <t>2024移动应用创新赛</t>
  </si>
  <si>
    <t>三等奖（华东赛区）</t>
  </si>
  <si>
    <t>不在加分范围</t>
  </si>
  <si>
    <t>37220222203773</t>
  </si>
  <si>
    <t>王少伟</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</si>
</sst>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_ "/>
    <numFmt numFmtId="177" formatCode="0.00_ "/>
    <numFmt numFmtId="178" formatCode="0;[Red]0"/>
    <numFmt numFmtId="179" formatCode="0.0000_);[Red]\(0.0000\)"/>
    <numFmt numFmtId="180" formatCode="0.000_ "/>
    <numFmt numFmtId="181" formatCode="0_ "/>
    <numFmt numFmtId="182" formatCode="0_);[Red]\(0\)"/>
    <numFmt numFmtId="183" formatCode="0.0_ "/>
  </numFmts>
  <fonts count="44">
    <font>
      <sz val="11"/>
      <color theme="1"/>
      <name val="宋体"/>
      <charset val="134"/>
      <scheme val="minor"/>
    </font>
    <font>
      <sz val="22"/>
      <color theme="1"/>
      <name val="方正小标宋简体"/>
      <charset val="134"/>
    </font>
    <font>
      <sz val="12"/>
      <color theme="1"/>
      <name val="宋体"/>
      <charset val="134"/>
    </font>
    <font>
      <sz val="11"/>
      <name val="宋体"/>
      <charset val="134"/>
      <scheme val="minor"/>
    </font>
    <font>
      <sz val="11"/>
      <color indexed="8"/>
      <name val="宋体"/>
      <charset val="134"/>
      <scheme val="minor"/>
    </font>
    <font>
      <sz val="11"/>
      <color rgb="FFFF0000"/>
      <name val="宋体"/>
      <charset val="134"/>
      <scheme val="minor"/>
    </font>
    <font>
      <sz val="11"/>
      <color rgb="FF0070C0"/>
      <name val="宋体"/>
      <charset val="134"/>
      <scheme val="minor"/>
    </font>
    <font>
      <sz val="11"/>
      <color rgb="FF000000"/>
      <name val="宋体"/>
      <charset val="134"/>
    </font>
    <font>
      <sz val="11"/>
      <color indexed="8"/>
      <name val="宋体"/>
      <charset val="134"/>
    </font>
    <font>
      <sz val="12"/>
      <name val="宋体"/>
      <charset val="134"/>
    </font>
    <font>
      <sz val="11"/>
      <color theme="1"/>
      <name val="宋体"/>
      <charset val="134"/>
    </font>
    <font>
      <sz val="11"/>
      <color rgb="FFFF0000"/>
      <name val="宋体"/>
      <charset val="134"/>
    </font>
    <font>
      <sz val="11"/>
      <name val="宋体"/>
      <charset val="134"/>
    </font>
    <font>
      <sz val="11"/>
      <color rgb="FF000000"/>
      <name val="等线"/>
      <charset val="134"/>
    </font>
    <font>
      <sz val="11"/>
      <name val="等线"/>
      <charset val="134"/>
    </font>
    <font>
      <sz val="11"/>
      <color rgb="FFFF0000"/>
      <name val="等线"/>
      <charset val="134"/>
    </font>
    <font>
      <sz val="10.5"/>
      <color theme="1"/>
      <name val="宋体"/>
      <charset val="134"/>
    </font>
    <font>
      <sz val="11"/>
      <color rgb="FF0070C0"/>
      <name val="宋体"/>
      <charset val="134"/>
    </font>
    <font>
      <sz val="10"/>
      <color rgb="FF000000"/>
      <name val="宋体"/>
      <charset val="134"/>
    </font>
    <font>
      <sz val="11"/>
      <color rgb="FF242424"/>
      <name val="宋体"/>
      <charset val="134"/>
    </font>
    <font>
      <sz val="11"/>
      <color rgb="FF7030A0"/>
      <name val="宋体"/>
      <charset val="134"/>
    </font>
    <font>
      <b/>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FF0000"/>
      <name val="宋体"/>
      <charset val="134"/>
    </font>
    <font>
      <sz val="10"/>
      <color theme="1"/>
      <name val="微软雅黑"/>
      <charset val="134"/>
    </font>
    <font>
      <sz val="10"/>
      <color theme="1"/>
      <name val="宋体"/>
      <charset val="134"/>
    </font>
  </fonts>
  <fills count="50">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5" tint="0.399914548173467"/>
        <bgColor indexed="64"/>
      </patternFill>
    </fill>
    <fill>
      <patternFill patternType="solid">
        <fgColor theme="9" tint="0.399914548173467"/>
        <bgColor indexed="64"/>
      </patternFill>
    </fill>
    <fill>
      <patternFill patternType="solid">
        <fgColor theme="0"/>
        <bgColor indexed="64"/>
      </patternFill>
    </fill>
    <fill>
      <patternFill patternType="solid">
        <fgColor theme="7" tint="0.4"/>
        <bgColor indexed="64"/>
      </patternFill>
    </fill>
    <fill>
      <patternFill patternType="solid">
        <fgColor rgb="FF92D050"/>
        <bgColor indexed="64"/>
      </patternFill>
    </fill>
    <fill>
      <patternFill patternType="solid">
        <fgColor theme="4"/>
        <bgColor indexed="64"/>
      </patternFill>
    </fill>
    <fill>
      <patternFill patternType="solid">
        <fgColor rgb="FF7030A0"/>
        <bgColor indexed="64"/>
      </patternFill>
    </fill>
    <fill>
      <patternFill patternType="solid">
        <fgColor rgb="FFC00000"/>
        <bgColor indexed="64"/>
      </patternFill>
    </fill>
    <fill>
      <patternFill patternType="solid">
        <fgColor theme="5" tint="0.399884029663991"/>
        <bgColor indexed="64"/>
      </patternFill>
    </fill>
    <fill>
      <patternFill patternType="solid">
        <fgColor theme="9" tint="0.399884029663991"/>
        <bgColor indexed="64"/>
      </patternFill>
    </fill>
    <fill>
      <patternFill patternType="solid">
        <fgColor rgb="FFD3B5E9"/>
        <bgColor indexed="64"/>
      </patternFill>
    </fill>
    <fill>
      <patternFill patternType="solid">
        <fgColor rgb="FFFF0000"/>
        <bgColor indexed="64"/>
      </patternFill>
    </fill>
    <fill>
      <patternFill patternType="solid">
        <fgColor theme="4" tint="-0.249977111117893"/>
        <bgColor indexed="64"/>
      </patternFill>
    </fill>
    <fill>
      <patternFill patternType="solid">
        <fgColor rgb="FFFFFFFF"/>
        <bgColor indexed="64"/>
      </patternFill>
    </fill>
    <fill>
      <patternFill patternType="solid">
        <fgColor theme="5" tint="0.399945066682943"/>
        <bgColor indexed="64"/>
      </patternFill>
    </fill>
    <fill>
      <patternFill patternType="solid">
        <fgColor theme="9" tint="0.39994506668294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style="medium">
        <color auto="1"/>
      </top>
      <bottom/>
      <diagonal/>
    </border>
    <border>
      <left/>
      <right/>
      <top/>
      <bottom style="medium">
        <color auto="1"/>
      </bottom>
      <diagonal/>
    </border>
    <border>
      <left/>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8">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0" fillId="20" borderId="34" applyNumberFormat="0" applyFon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35" applyNumberFormat="0" applyFill="0" applyAlignment="0" applyProtection="0">
      <alignment vertical="center"/>
    </xf>
    <xf numFmtId="0" fontId="28" fillId="0" borderId="35" applyNumberFormat="0" applyFill="0" applyAlignment="0" applyProtection="0">
      <alignment vertical="center"/>
    </xf>
    <xf numFmtId="0" fontId="29" fillId="0" borderId="36" applyNumberFormat="0" applyFill="0" applyAlignment="0" applyProtection="0">
      <alignment vertical="center"/>
    </xf>
    <xf numFmtId="0" fontId="29" fillId="0" borderId="0" applyNumberFormat="0" applyFill="0" applyBorder="0" applyAlignment="0" applyProtection="0">
      <alignment vertical="center"/>
    </xf>
    <xf numFmtId="0" fontId="30" fillId="21" borderId="37" applyNumberFormat="0" applyAlignment="0" applyProtection="0">
      <alignment vertical="center"/>
    </xf>
    <xf numFmtId="0" fontId="31" fillId="22" borderId="38" applyNumberFormat="0" applyAlignment="0" applyProtection="0">
      <alignment vertical="center"/>
    </xf>
    <xf numFmtId="0" fontId="32" fillId="22" borderId="37" applyNumberFormat="0" applyAlignment="0" applyProtection="0">
      <alignment vertical="center"/>
    </xf>
    <xf numFmtId="0" fontId="33" fillId="23" borderId="39" applyNumberFormat="0" applyAlignment="0" applyProtection="0">
      <alignment vertical="center"/>
    </xf>
    <xf numFmtId="0" fontId="34" fillId="0" borderId="40" applyNumberFormat="0" applyFill="0" applyAlignment="0" applyProtection="0">
      <alignment vertical="center"/>
    </xf>
    <xf numFmtId="0" fontId="35" fillId="0" borderId="41" applyNumberFormat="0" applyFill="0" applyAlignment="0" applyProtection="0">
      <alignment vertical="center"/>
    </xf>
    <xf numFmtId="0" fontId="36" fillId="24" borderId="0" applyNumberFormat="0" applyBorder="0" applyAlignment="0" applyProtection="0">
      <alignment vertical="center"/>
    </xf>
    <xf numFmtId="0" fontId="37" fillId="25" borderId="0" applyNumberFormat="0" applyBorder="0" applyAlignment="0" applyProtection="0">
      <alignment vertical="center"/>
    </xf>
    <xf numFmtId="0" fontId="38" fillId="26" borderId="0" applyNumberFormat="0" applyBorder="0" applyAlignment="0" applyProtection="0">
      <alignment vertical="center"/>
    </xf>
    <xf numFmtId="0" fontId="39" fillId="9" borderId="0" applyNumberFormat="0" applyBorder="0" applyAlignment="0" applyProtection="0">
      <alignment vertical="center"/>
    </xf>
    <xf numFmtId="0" fontId="40" fillId="27" borderId="0" applyNumberFormat="0" applyBorder="0" applyAlignment="0" applyProtection="0">
      <alignment vertical="center"/>
    </xf>
    <xf numFmtId="0" fontId="40" fillId="28" borderId="0" applyNumberFormat="0" applyBorder="0" applyAlignment="0" applyProtection="0">
      <alignment vertical="center"/>
    </xf>
    <xf numFmtId="0" fontId="39" fillId="29" borderId="0" applyNumberFormat="0" applyBorder="0" applyAlignment="0" applyProtection="0">
      <alignment vertical="center"/>
    </xf>
    <xf numFmtId="0" fontId="39" fillId="30" borderId="0" applyNumberFormat="0" applyBorder="0" applyAlignment="0" applyProtection="0">
      <alignment vertical="center"/>
    </xf>
    <xf numFmtId="0" fontId="40" fillId="31" borderId="0" applyNumberFormat="0" applyBorder="0" applyAlignment="0" applyProtection="0">
      <alignment vertical="center"/>
    </xf>
    <xf numFmtId="0" fontId="40" fillId="32" borderId="0" applyNumberFormat="0" applyBorder="0" applyAlignment="0" applyProtection="0">
      <alignment vertical="center"/>
    </xf>
    <xf numFmtId="0" fontId="39" fillId="33" borderId="0" applyNumberFormat="0" applyBorder="0" applyAlignment="0" applyProtection="0">
      <alignment vertical="center"/>
    </xf>
    <xf numFmtId="0" fontId="39" fillId="34" borderId="0" applyNumberFormat="0" applyBorder="0" applyAlignment="0" applyProtection="0">
      <alignment vertical="center"/>
    </xf>
    <xf numFmtId="0" fontId="40" fillId="35" borderId="0" applyNumberFormat="0" applyBorder="0" applyAlignment="0" applyProtection="0">
      <alignment vertical="center"/>
    </xf>
    <xf numFmtId="0" fontId="40" fillId="36" borderId="0" applyNumberFormat="0" applyBorder="0" applyAlignment="0" applyProtection="0">
      <alignment vertical="center"/>
    </xf>
    <xf numFmtId="0" fontId="39" fillId="37" borderId="0" applyNumberFormat="0" applyBorder="0" applyAlignment="0" applyProtection="0">
      <alignment vertical="center"/>
    </xf>
    <xf numFmtId="0" fontId="39" fillId="38" borderId="0" applyNumberFormat="0" applyBorder="0" applyAlignment="0" applyProtection="0">
      <alignment vertical="center"/>
    </xf>
    <xf numFmtId="0" fontId="40" fillId="39" borderId="0" applyNumberFormat="0" applyBorder="0" applyAlignment="0" applyProtection="0">
      <alignment vertical="center"/>
    </xf>
    <xf numFmtId="0" fontId="40" fillId="40" borderId="0" applyNumberFormat="0" applyBorder="0" applyAlignment="0" applyProtection="0">
      <alignment vertical="center"/>
    </xf>
    <xf numFmtId="0" fontId="39" fillId="41" borderId="0" applyNumberFormat="0" applyBorder="0" applyAlignment="0" applyProtection="0">
      <alignment vertical="center"/>
    </xf>
    <xf numFmtId="0" fontId="39" fillId="42" borderId="0" applyNumberFormat="0" applyBorder="0" applyAlignment="0" applyProtection="0">
      <alignment vertical="center"/>
    </xf>
    <xf numFmtId="0" fontId="40" fillId="43" borderId="0" applyNumberFormat="0" applyBorder="0" applyAlignment="0" applyProtection="0">
      <alignment vertical="center"/>
    </xf>
    <xf numFmtId="0" fontId="40" fillId="44" borderId="0" applyNumberFormat="0" applyBorder="0" applyAlignment="0" applyProtection="0">
      <alignment vertical="center"/>
    </xf>
    <xf numFmtId="0" fontId="39" fillId="45" borderId="0" applyNumberFormat="0" applyBorder="0" applyAlignment="0" applyProtection="0">
      <alignment vertical="center"/>
    </xf>
    <xf numFmtId="0" fontId="39" fillId="46" borderId="0" applyNumberFormat="0" applyBorder="0" applyAlignment="0" applyProtection="0">
      <alignment vertical="center"/>
    </xf>
    <xf numFmtId="0" fontId="40" fillId="47" borderId="0" applyNumberFormat="0" applyBorder="0" applyAlignment="0" applyProtection="0">
      <alignment vertical="center"/>
    </xf>
    <xf numFmtId="0" fontId="40" fillId="48" borderId="0" applyNumberFormat="0" applyBorder="0" applyAlignment="0" applyProtection="0">
      <alignment vertical="center"/>
    </xf>
    <xf numFmtId="0" fontId="39" fillId="49" borderId="0" applyNumberFormat="0" applyBorder="0" applyAlignment="0" applyProtection="0">
      <alignment vertical="center"/>
    </xf>
    <xf numFmtId="0" fontId="9" fillId="0" borderId="0">
      <alignment vertical="center"/>
    </xf>
    <xf numFmtId="0" fontId="0" fillId="0" borderId="0"/>
    <xf numFmtId="0" fontId="0" fillId="0" borderId="0">
      <alignment vertical="center"/>
    </xf>
    <xf numFmtId="0" fontId="0" fillId="0" borderId="0"/>
    <xf numFmtId="0" fontId="0" fillId="0" borderId="0">
      <alignment vertical="center"/>
    </xf>
    <xf numFmtId="0" fontId="0" fillId="0" borderId="0"/>
    <xf numFmtId="0" fontId="0" fillId="0" borderId="0"/>
    <xf numFmtId="0" fontId="9" fillId="0" borderId="0">
      <alignment vertical="center"/>
    </xf>
    <xf numFmtId="0" fontId="0" fillId="0" borderId="0">
      <alignment vertical="center"/>
    </xf>
  </cellStyleXfs>
  <cellXfs count="483">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5" xfId="0" applyFill="1"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vertical="center"/>
    </xf>
    <xf numFmtId="0" fontId="0" fillId="0" borderId="1" xfId="0" applyBorder="1" applyAlignment="1">
      <alignment vertical="center"/>
    </xf>
    <xf numFmtId="0" fontId="0" fillId="0" borderId="3" xfId="0" applyBorder="1" applyAlignment="1">
      <alignment vertical="center"/>
    </xf>
    <xf numFmtId="0" fontId="0" fillId="3" borderId="1" xfId="0" applyFill="1" applyBorder="1" applyAlignment="1">
      <alignment horizontal="center" vertical="center"/>
    </xf>
    <xf numFmtId="0" fontId="1" fillId="0" borderId="1" xfId="49" applyFont="1" applyBorder="1" applyAlignment="1">
      <alignment horizontal="center" vertical="center" wrapText="1"/>
    </xf>
    <xf numFmtId="176" fontId="1" fillId="0" borderId="1" xfId="49" applyNumberFormat="1" applyFont="1" applyBorder="1" applyAlignment="1">
      <alignment horizontal="center" vertical="center" wrapText="1"/>
    </xf>
    <xf numFmtId="0" fontId="2" fillId="0" borderId="1" xfId="49" applyFont="1" applyBorder="1" applyAlignment="1">
      <alignment horizontal="center" vertical="center" wrapText="1"/>
    </xf>
    <xf numFmtId="49" fontId="2" fillId="0" borderId="1" xfId="49" applyNumberFormat="1" applyFont="1" applyBorder="1" applyAlignment="1">
      <alignment horizontal="center" vertical="center" wrapText="1"/>
    </xf>
    <xf numFmtId="176" fontId="2" fillId="0" borderId="1" xfId="49" applyNumberFormat="1" applyFont="1" applyBorder="1" applyAlignment="1">
      <alignment horizontal="center" vertical="center" wrapText="1"/>
    </xf>
    <xf numFmtId="177" fontId="2" fillId="3" borderId="1" xfId="49" applyNumberFormat="1" applyFont="1" applyFill="1" applyBorder="1" applyAlignment="1">
      <alignment horizontal="center" vertical="center" wrapText="1"/>
    </xf>
    <xf numFmtId="0" fontId="2" fillId="4" borderId="1" xfId="49" applyFont="1" applyFill="1" applyBorder="1" applyAlignment="1">
      <alignment horizontal="center" vertical="center" wrapText="1"/>
    </xf>
    <xf numFmtId="0" fontId="2" fillId="5" borderId="1" xfId="49" applyFont="1" applyFill="1" applyBorder="1" applyAlignment="1">
      <alignment horizontal="center" vertical="center" wrapText="1"/>
    </xf>
    <xf numFmtId="176" fontId="2" fillId="3" borderId="1" xfId="49" applyNumberFormat="1" applyFont="1" applyFill="1" applyBorder="1" applyAlignment="1">
      <alignment horizontal="center" vertical="center" wrapText="1"/>
    </xf>
    <xf numFmtId="0" fontId="2" fillId="3" borderId="1" xfId="49" applyFont="1" applyFill="1" applyBorder="1" applyAlignment="1">
      <alignment horizontal="center" vertical="center" wrapText="1"/>
    </xf>
    <xf numFmtId="0" fontId="0" fillId="0" borderId="8" xfId="0" applyBorder="1" applyAlignment="1">
      <alignment horizontal="center" vertical="center"/>
    </xf>
    <xf numFmtId="0" fontId="0" fillId="0" borderId="2" xfId="0" applyFont="1" applyBorder="1" applyAlignment="1">
      <alignment horizontal="center" vertical="center"/>
    </xf>
    <xf numFmtId="49" fontId="0" fillId="0" borderId="2" xfId="0" applyNumberFormat="1" applyFont="1" applyBorder="1" applyAlignment="1">
      <alignment horizontal="center" vertical="center"/>
    </xf>
    <xf numFmtId="0" fontId="0" fillId="3" borderId="2" xfId="0" applyFill="1" applyBorder="1" applyAlignment="1">
      <alignment horizontal="center" vertical="center"/>
    </xf>
    <xf numFmtId="0" fontId="3" fillId="0" borderId="2" xfId="0" applyFont="1" applyBorder="1" applyAlignment="1">
      <alignment horizontal="center" vertical="center"/>
    </xf>
    <xf numFmtId="0" fontId="3" fillId="3" borderId="2" xfId="0" applyFont="1" applyFill="1" applyBorder="1" applyAlignment="1">
      <alignment horizontal="center" vertical="center"/>
    </xf>
    <xf numFmtId="0" fontId="4" fillId="0" borderId="1" xfId="0" applyFont="1" applyFill="1" applyBorder="1" applyAlignment="1">
      <alignment vertical="center"/>
    </xf>
    <xf numFmtId="0" fontId="4" fillId="0" borderId="1" xfId="51" applyFont="1" applyFill="1" applyBorder="1" applyAlignment="1">
      <alignment vertical="center"/>
    </xf>
    <xf numFmtId="0" fontId="4" fillId="0" borderId="1" xfId="51" applyFont="1" applyFill="1" applyBorder="1" applyAlignment="1">
      <alignment horizontal="center" vertical="center"/>
    </xf>
    <xf numFmtId="176" fontId="4" fillId="0" borderId="1" xfId="0" applyNumberFormat="1" applyFont="1" applyFill="1" applyBorder="1" applyAlignment="1">
      <alignment vertical="center"/>
    </xf>
    <xf numFmtId="0" fontId="0" fillId="0" borderId="9" xfId="0" applyBorder="1" applyAlignment="1">
      <alignment horizontal="center" vertical="center"/>
    </xf>
    <xf numFmtId="0" fontId="0" fillId="0" borderId="1" xfId="0" applyFont="1" applyBorder="1" applyAlignment="1">
      <alignment horizontal="center" vertical="center"/>
    </xf>
    <xf numFmtId="49" fontId="0" fillId="0" borderId="1" xfId="0" applyNumberFormat="1" applyFont="1" applyBorder="1" applyAlignment="1">
      <alignment horizontal="center" vertical="center"/>
    </xf>
    <xf numFmtId="0" fontId="0" fillId="0" borderId="10" xfId="0" applyBorder="1" applyAlignment="1">
      <alignment horizontal="center" vertical="center"/>
    </xf>
    <xf numFmtId="0" fontId="0" fillId="0" borderId="3" xfId="0" applyFont="1" applyBorder="1" applyAlignment="1">
      <alignment horizontal="center" vertical="center"/>
    </xf>
    <xf numFmtId="49" fontId="0" fillId="0" borderId="3" xfId="0" applyNumberFormat="1" applyFont="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3" fillId="0" borderId="1" xfId="0" applyFont="1" applyBorder="1" applyAlignment="1">
      <alignment horizontal="center" vertical="center"/>
    </xf>
    <xf numFmtId="0" fontId="3" fillId="3" borderId="1" xfId="0" applyFont="1" applyFill="1" applyBorder="1" applyAlignment="1">
      <alignment horizontal="center" vertical="center"/>
    </xf>
    <xf numFmtId="0" fontId="0" fillId="3" borderId="3" xfId="0" applyFill="1" applyBorder="1" applyAlignment="1">
      <alignment horizontal="center" vertical="center" wrapText="1"/>
    </xf>
    <xf numFmtId="0" fontId="5" fillId="0" borderId="2" xfId="0" applyFont="1" applyBorder="1" applyAlignment="1">
      <alignment horizontal="center" vertical="center"/>
    </xf>
    <xf numFmtId="0" fontId="5" fillId="3" borderId="2" xfId="0" applyFont="1" applyFill="1" applyBorder="1" applyAlignment="1">
      <alignment horizontal="center" vertical="center"/>
    </xf>
    <xf numFmtId="0" fontId="5" fillId="6" borderId="2" xfId="0" applyFont="1" applyFill="1" applyBorder="1" applyAlignment="1">
      <alignment horizontal="center" vertical="center"/>
    </xf>
    <xf numFmtId="57" fontId="0" fillId="0" borderId="2" xfId="0" applyNumberFormat="1" applyBorder="1" applyAlignment="1">
      <alignment horizontal="center" vertical="center"/>
    </xf>
    <xf numFmtId="49" fontId="0" fillId="0" borderId="2" xfId="0" applyNumberFormat="1" applyBorder="1" applyAlignment="1">
      <alignment horizontal="center" vertical="center"/>
    </xf>
    <xf numFmtId="49" fontId="0" fillId="0" borderId="1" xfId="0" applyNumberFormat="1" applyBorder="1" applyAlignment="1">
      <alignment horizontal="center" vertical="center"/>
    </xf>
    <xf numFmtId="49" fontId="5" fillId="0" borderId="1" xfId="0" applyNumberFormat="1" applyFont="1" applyBorder="1" applyAlignment="1">
      <alignment horizontal="center" vertical="center"/>
    </xf>
    <xf numFmtId="0" fontId="5" fillId="3" borderId="1" xfId="0" applyFont="1" applyFill="1" applyBorder="1" applyAlignment="1">
      <alignment horizontal="center" vertical="center"/>
    </xf>
    <xf numFmtId="49" fontId="0" fillId="0" borderId="3" xfId="0" applyNumberFormat="1" applyBorder="1" applyAlignment="1">
      <alignment horizontal="center" vertical="center"/>
    </xf>
    <xf numFmtId="0" fontId="0" fillId="7" borderId="2" xfId="0" applyFill="1" applyBorder="1" applyAlignment="1">
      <alignment horizontal="center" vertical="center"/>
    </xf>
    <xf numFmtId="0" fontId="0" fillId="7" borderId="1" xfId="0" applyFill="1" applyBorder="1" applyAlignment="1">
      <alignment horizontal="center" vertical="center"/>
    </xf>
    <xf numFmtId="0" fontId="0" fillId="8" borderId="1" xfId="0" applyFont="1" applyFill="1" applyBorder="1" applyAlignment="1">
      <alignment horizontal="center" vertical="center"/>
    </xf>
    <xf numFmtId="0" fontId="0" fillId="8" borderId="1" xfId="0" applyFill="1" applyBorder="1" applyAlignment="1">
      <alignment horizontal="center" vertical="center"/>
    </xf>
    <xf numFmtId="0" fontId="0" fillId="7" borderId="3" xfId="0" applyFill="1" applyBorder="1" applyAlignment="1">
      <alignment horizontal="center" vertical="center"/>
    </xf>
    <xf numFmtId="0" fontId="0" fillId="0" borderId="11" xfId="0" applyBorder="1" applyAlignment="1">
      <alignment horizontal="center" vertical="center"/>
    </xf>
    <xf numFmtId="0" fontId="0" fillId="3" borderId="7" xfId="0" applyFill="1" applyBorder="1" applyAlignment="1">
      <alignment horizontal="center" vertical="center"/>
    </xf>
    <xf numFmtId="0" fontId="0" fillId="9" borderId="2" xfId="0" applyFill="1" applyBorder="1" applyAlignment="1">
      <alignment horizontal="center" vertical="center"/>
    </xf>
    <xf numFmtId="0" fontId="0" fillId="0" borderId="12" xfId="0" applyBorder="1" applyAlignment="1">
      <alignment horizontal="center" vertical="center"/>
    </xf>
    <xf numFmtId="0" fontId="0" fillId="3" borderId="5" xfId="0" applyFill="1" applyBorder="1" applyAlignment="1">
      <alignment horizontal="center" vertical="center"/>
    </xf>
    <xf numFmtId="0" fontId="0" fillId="2" borderId="12" xfId="0" applyFill="1" applyBorder="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vertical="center"/>
    </xf>
    <xf numFmtId="0" fontId="4" fillId="2" borderId="1" xfId="51" applyFont="1" applyFill="1" applyBorder="1" applyAlignment="1">
      <alignment vertical="center"/>
    </xf>
    <xf numFmtId="0" fontId="4" fillId="2" borderId="1" xfId="51" applyFont="1" applyFill="1" applyBorder="1" applyAlignment="1">
      <alignment horizontal="center" vertical="center"/>
    </xf>
    <xf numFmtId="176" fontId="4" fillId="2" borderId="1" xfId="0" applyNumberFormat="1" applyFont="1" applyFill="1" applyBorder="1" applyAlignment="1">
      <alignment vertical="center"/>
    </xf>
    <xf numFmtId="0" fontId="0" fillId="0" borderId="13" xfId="0" applyBorder="1" applyAlignment="1">
      <alignment horizontal="center" vertical="center"/>
    </xf>
    <xf numFmtId="0" fontId="0" fillId="0" borderId="6" xfId="0" applyFont="1" applyBorder="1" applyAlignment="1">
      <alignment horizontal="center" vertical="center"/>
    </xf>
    <xf numFmtId="49" fontId="0" fillId="0" borderId="6" xfId="0" applyNumberFormat="1" applyFont="1" applyBorder="1" applyAlignment="1">
      <alignment horizontal="center" vertical="center"/>
    </xf>
    <xf numFmtId="176" fontId="4" fillId="0" borderId="1" xfId="0" applyNumberFormat="1" applyFont="1" applyFill="1" applyBorder="1" applyAlignment="1">
      <alignment horizontal="center" vertical="center"/>
    </xf>
    <xf numFmtId="0" fontId="0" fillId="3" borderId="6" xfId="0" applyFill="1" applyBorder="1" applyAlignment="1">
      <alignment horizontal="center" vertical="center"/>
    </xf>
    <xf numFmtId="0" fontId="5" fillId="0" borderId="6" xfId="0" applyFont="1" applyBorder="1" applyAlignment="1">
      <alignment horizontal="center" vertical="center"/>
    </xf>
    <xf numFmtId="0" fontId="5" fillId="3" borderId="6" xfId="0" applyFont="1" applyFill="1" applyBorder="1" applyAlignment="1">
      <alignment horizontal="center" vertical="center"/>
    </xf>
    <xf numFmtId="0" fontId="0"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5" fillId="0" borderId="1" xfId="0" applyFont="1" applyBorder="1" applyAlignment="1">
      <alignment horizontal="center" vertical="center"/>
    </xf>
    <xf numFmtId="0" fontId="0" fillId="0" borderId="3" xfId="0" applyFont="1" applyBorder="1" applyAlignment="1">
      <alignment horizontal="center" vertical="center" wrapText="1"/>
    </xf>
    <xf numFmtId="0" fontId="0" fillId="0" borderId="3" xfId="0" applyBorder="1" applyAlignment="1">
      <alignment horizontal="center" vertical="center" wrapText="1"/>
    </xf>
    <xf numFmtId="0" fontId="0" fillId="3" borderId="4" xfId="0" applyFill="1" applyBorder="1" applyAlignment="1">
      <alignment horizontal="center" vertical="center"/>
    </xf>
    <xf numFmtId="0" fontId="5" fillId="0" borderId="3" xfId="0" applyFont="1" applyBorder="1" applyAlignment="1">
      <alignment horizontal="center" vertical="center"/>
    </xf>
    <xf numFmtId="0" fontId="5" fillId="3" borderId="3" xfId="0" applyFont="1" applyFill="1" applyBorder="1" applyAlignment="1">
      <alignment horizontal="center" vertical="center"/>
    </xf>
    <xf numFmtId="0" fontId="0" fillId="0" borderId="7" xfId="0" applyFont="1" applyBorder="1" applyAlignment="1">
      <alignment horizontal="center" vertical="center"/>
    </xf>
    <xf numFmtId="0" fontId="0" fillId="2" borderId="2"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7" xfId="0" applyFont="1" applyFill="1" applyBorder="1" applyAlignment="1">
      <alignment horizontal="center" vertical="center"/>
    </xf>
    <xf numFmtId="0" fontId="7" fillId="0" borderId="2" xfId="50" applyFont="1" applyFill="1" applyBorder="1" applyAlignment="1">
      <alignment horizontal="center" vertical="center"/>
    </xf>
    <xf numFmtId="0" fontId="0" fillId="0" borderId="5" xfId="0" applyFont="1" applyBorder="1" applyAlignment="1">
      <alignment horizontal="center" vertical="center"/>
    </xf>
    <xf numFmtId="0" fontId="6" fillId="3" borderId="5" xfId="0" applyFont="1" applyFill="1" applyBorder="1" applyAlignment="1">
      <alignment horizontal="center" vertical="center"/>
    </xf>
    <xf numFmtId="0" fontId="0" fillId="10" borderId="1" xfId="0" applyFont="1" applyFill="1" applyBorder="1" applyAlignment="1">
      <alignment horizontal="center" vertical="center"/>
    </xf>
    <xf numFmtId="0" fontId="0" fillId="10" borderId="1" xfId="0" applyFill="1" applyBorder="1" applyAlignment="1">
      <alignment horizontal="center" vertical="center"/>
    </xf>
    <xf numFmtId="0" fontId="0" fillId="10" borderId="5" xfId="0" applyFill="1" applyBorder="1" applyAlignment="1">
      <alignment horizontal="center" vertical="center"/>
    </xf>
    <xf numFmtId="0" fontId="0" fillId="9" borderId="1" xfId="0" applyFill="1" applyBorder="1" applyAlignment="1">
      <alignment horizontal="center" vertical="center"/>
    </xf>
    <xf numFmtId="0" fontId="5" fillId="3" borderId="1" xfId="55" applyFont="1" applyFill="1" applyBorder="1" applyAlignment="1">
      <alignment horizontal="center" vertical="center"/>
    </xf>
    <xf numFmtId="0" fontId="0" fillId="2" borderId="5" xfId="0" applyFont="1" applyFill="1" applyBorder="1" applyAlignment="1">
      <alignment horizontal="center" vertical="center"/>
    </xf>
    <xf numFmtId="49" fontId="0" fillId="2" borderId="5" xfId="0" applyNumberFormat="1" applyFont="1" applyFill="1" applyBorder="1" applyAlignment="1">
      <alignment horizontal="center" vertical="center"/>
    </xf>
    <xf numFmtId="0" fontId="5" fillId="2" borderId="1" xfId="55" applyFont="1" applyFill="1" applyBorder="1" applyAlignment="1">
      <alignment horizontal="center" vertical="center"/>
    </xf>
    <xf numFmtId="0" fontId="0" fillId="10" borderId="2" xfId="0" applyFill="1" applyBorder="1" applyAlignment="1">
      <alignment horizontal="center" vertical="center"/>
    </xf>
    <xf numFmtId="0" fontId="0" fillId="6" borderId="2" xfId="0" applyFont="1" applyFill="1" applyBorder="1" applyAlignment="1">
      <alignment horizontal="center" vertical="center"/>
    </xf>
    <xf numFmtId="0" fontId="0" fillId="10" borderId="3" xfId="0" applyFill="1" applyBorder="1" applyAlignment="1">
      <alignment horizontal="center" vertical="center"/>
    </xf>
    <xf numFmtId="0" fontId="6" fillId="0" borderId="1" xfId="0" applyFont="1" applyBorder="1" applyAlignment="1">
      <alignment horizontal="center" vertical="center"/>
    </xf>
    <xf numFmtId="0" fontId="5" fillId="2" borderId="5" xfId="0" applyFont="1" applyFill="1" applyBorder="1" applyAlignment="1">
      <alignment horizontal="center" vertical="center"/>
    </xf>
    <xf numFmtId="178" fontId="4" fillId="0" borderId="1" xfId="51" applyNumberFormat="1" applyFont="1" applyFill="1" applyBorder="1" applyAlignment="1">
      <alignment horizontal="center" vertical="center"/>
    </xf>
    <xf numFmtId="179" fontId="8" fillId="3" borderId="1" xfId="49" applyNumberFormat="1" applyFont="1" applyFill="1" applyBorder="1" applyAlignment="1">
      <alignment horizontal="center" vertical="center"/>
    </xf>
    <xf numFmtId="0" fontId="3" fillId="0" borderId="6" xfId="0" applyFont="1" applyBorder="1" applyAlignment="1">
      <alignment horizontal="center" vertical="center"/>
    </xf>
    <xf numFmtId="0" fontId="3" fillId="3" borderId="6" xfId="0" applyFont="1" applyFill="1" applyBorder="1" applyAlignment="1">
      <alignment horizontal="center" vertical="center"/>
    </xf>
    <xf numFmtId="0" fontId="0" fillId="10" borderId="2" xfId="0" applyFont="1" applyFill="1" applyBorder="1" applyAlignment="1">
      <alignment horizontal="center" vertical="center"/>
    </xf>
    <xf numFmtId="0" fontId="0" fillId="10" borderId="6" xfId="0" applyFill="1" applyBorder="1" applyAlignment="1">
      <alignment horizontal="center" vertical="center"/>
    </xf>
    <xf numFmtId="49" fontId="0" fillId="0" borderId="7" xfId="0" applyNumberFormat="1" applyFont="1" applyBorder="1" applyAlignment="1">
      <alignment horizontal="center" vertical="center"/>
    </xf>
    <xf numFmtId="0" fontId="0" fillId="0" borderId="14" xfId="0" applyBorder="1" applyAlignment="1">
      <alignment horizontal="center" vertical="center"/>
    </xf>
    <xf numFmtId="0" fontId="9" fillId="0" borderId="5" xfId="49" applyFont="1" applyFill="1" applyBorder="1" applyAlignment="1">
      <alignment horizontal="center" vertical="center"/>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5" fillId="2" borderId="2" xfId="0" applyFont="1" applyFill="1" applyBorder="1" applyAlignment="1">
      <alignment horizontal="center" vertical="center"/>
    </xf>
    <xf numFmtId="0" fontId="0" fillId="0" borderId="1" xfId="0" applyFont="1" applyFill="1" applyBorder="1" applyAlignment="1">
      <alignment horizontal="center" vertical="center"/>
    </xf>
    <xf numFmtId="0" fontId="0" fillId="2" borderId="1" xfId="0" applyFont="1" applyFill="1" applyBorder="1" applyAlignment="1">
      <alignment horizontal="center" vertical="center"/>
    </xf>
    <xf numFmtId="0" fontId="3" fillId="10" borderId="6" xfId="0" applyFont="1" applyFill="1" applyBorder="1" applyAlignment="1">
      <alignment horizontal="center" vertical="center"/>
    </xf>
    <xf numFmtId="0" fontId="9" fillId="0" borderId="2" xfId="49" applyFont="1" applyFill="1" applyBorder="1" applyAlignment="1">
      <alignment horizontal="center" vertical="center"/>
    </xf>
    <xf numFmtId="0" fontId="5" fillId="9" borderId="2" xfId="0" applyFont="1" applyFill="1" applyBorder="1" applyAlignment="1">
      <alignment horizontal="center" vertical="center"/>
    </xf>
    <xf numFmtId="0" fontId="0" fillId="9" borderId="2" xfId="0" applyFont="1" applyFill="1" applyBorder="1" applyAlignment="1">
      <alignment horizontal="center" vertical="center"/>
    </xf>
    <xf numFmtId="0" fontId="9" fillId="0" borderId="1" xfId="49" applyFont="1" applyFill="1" applyBorder="1" applyAlignment="1">
      <alignment horizontal="center" vertical="center"/>
    </xf>
    <xf numFmtId="0" fontId="9" fillId="0" borderId="3" xfId="49" applyFont="1" applyFill="1" applyBorder="1" applyAlignment="1">
      <alignment horizontal="center" vertical="center"/>
    </xf>
    <xf numFmtId="0" fontId="5" fillId="0" borderId="5" xfId="0" applyFont="1" applyBorder="1" applyAlignment="1">
      <alignment horizontal="center" vertical="center"/>
    </xf>
    <xf numFmtId="0" fontId="5" fillId="6" borderId="5" xfId="0" applyFont="1" applyFill="1" applyBorder="1" applyAlignment="1">
      <alignment horizontal="center" vertical="center"/>
    </xf>
    <xf numFmtId="0" fontId="5" fillId="3" borderId="5" xfId="0" applyFont="1" applyFill="1" applyBorder="1" applyAlignment="1">
      <alignment horizontal="center" vertical="center"/>
    </xf>
    <xf numFmtId="0" fontId="3" fillId="6" borderId="2"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10" borderId="7"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7" xfId="0" applyFont="1" applyFill="1" applyBorder="1" applyAlignment="1">
      <alignment horizontal="center" vertical="center"/>
    </xf>
    <xf numFmtId="0" fontId="3" fillId="0" borderId="7" xfId="0" applyFont="1" applyBorder="1" applyAlignment="1">
      <alignment horizontal="center" vertical="center"/>
    </xf>
    <xf numFmtId="0" fontId="3" fillId="0" borderId="2" xfId="0" applyFont="1" applyBorder="1" applyAlignment="1">
      <alignment vertical="center"/>
    </xf>
    <xf numFmtId="0" fontId="3" fillId="6" borderId="1"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10" borderId="5"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3" borderId="5" xfId="0" applyFont="1" applyFill="1" applyBorder="1" applyAlignment="1">
      <alignment horizontal="center" vertical="center"/>
    </xf>
    <xf numFmtId="0" fontId="3" fillId="0" borderId="5" xfId="0" applyFont="1" applyBorder="1" applyAlignment="1">
      <alignment horizontal="center" vertical="center"/>
    </xf>
    <xf numFmtId="0" fontId="3" fillId="0" borderId="1" xfId="0" applyFont="1" applyBorder="1" applyAlignment="1">
      <alignment vertical="center"/>
    </xf>
    <xf numFmtId="0" fontId="3" fillId="6" borderId="3" xfId="0" applyFont="1" applyFill="1" applyBorder="1" applyAlignment="1">
      <alignment horizontal="center" vertical="center" wrapText="1"/>
    </xf>
    <xf numFmtId="0" fontId="3" fillId="0" borderId="3" xfId="0" applyFont="1" applyBorder="1" applyAlignment="1">
      <alignment horizontal="center" vertical="center"/>
    </xf>
    <xf numFmtId="0" fontId="3" fillId="3" borderId="3" xfId="0" applyFont="1" applyFill="1" applyBorder="1" applyAlignment="1">
      <alignment horizontal="center" vertical="center"/>
    </xf>
    <xf numFmtId="0" fontId="3" fillId="0" borderId="3" xfId="0" applyFont="1" applyBorder="1" applyAlignment="1">
      <alignment vertical="center"/>
    </xf>
    <xf numFmtId="0" fontId="0" fillId="0" borderId="5" xfId="0" applyFont="1" applyFill="1" applyBorder="1" applyAlignment="1">
      <alignment horizontal="center" vertical="center"/>
    </xf>
    <xf numFmtId="49" fontId="0" fillId="0" borderId="6"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31" fontId="5" fillId="0" borderId="2" xfId="0" applyNumberFormat="1" applyFont="1" applyBorder="1" applyAlignment="1">
      <alignment horizontal="center" vertical="center"/>
    </xf>
    <xf numFmtId="0" fontId="0" fillId="11" borderId="6" xfId="0" applyFill="1"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2" borderId="20" xfId="0" applyFill="1" applyBorder="1">
      <alignment vertical="center"/>
    </xf>
    <xf numFmtId="0" fontId="0" fillId="6" borderId="0" xfId="0" applyFill="1">
      <alignment vertical="center"/>
    </xf>
    <xf numFmtId="0" fontId="0" fillId="2" borderId="0" xfId="0" applyFill="1">
      <alignment vertical="center"/>
    </xf>
    <xf numFmtId="0" fontId="0" fillId="0" borderId="21" xfId="0" applyBorder="1">
      <alignment vertical="center"/>
    </xf>
    <xf numFmtId="0" fontId="0" fillId="0" borderId="22" xfId="0" applyBorder="1">
      <alignment vertical="center"/>
    </xf>
    <xf numFmtId="0" fontId="0" fillId="2" borderId="23" xfId="0" applyFill="1" applyBorder="1">
      <alignment vertical="center"/>
    </xf>
    <xf numFmtId="0" fontId="0" fillId="0" borderId="0" xfId="0" applyFill="1">
      <alignment vertical="center"/>
    </xf>
    <xf numFmtId="0" fontId="1" fillId="0" borderId="17" xfId="56" applyFont="1" applyBorder="1" applyAlignment="1">
      <alignment horizontal="center" vertical="center" wrapText="1"/>
    </xf>
    <xf numFmtId="0" fontId="1" fillId="0" borderId="18" xfId="56" applyFont="1" applyBorder="1" applyAlignment="1">
      <alignment horizontal="center" vertical="center" wrapText="1"/>
    </xf>
    <xf numFmtId="176" fontId="1" fillId="0" borderId="18" xfId="56" applyNumberFormat="1" applyFont="1" applyBorder="1" applyAlignment="1">
      <alignment horizontal="center" vertical="center" wrapText="1"/>
    </xf>
    <xf numFmtId="0" fontId="0" fillId="0" borderId="0" xfId="57">
      <alignment vertical="center"/>
    </xf>
    <xf numFmtId="0" fontId="2" fillId="0" borderId="1" xfId="56" applyFont="1" applyBorder="1" applyAlignment="1">
      <alignment horizontal="center" vertical="center" wrapText="1"/>
    </xf>
    <xf numFmtId="49" fontId="2" fillId="0" borderId="1" xfId="56" applyNumberFormat="1" applyFont="1" applyBorder="1" applyAlignment="1">
      <alignment horizontal="center" vertical="center" wrapText="1"/>
    </xf>
    <xf numFmtId="176" fontId="2" fillId="0" borderId="1" xfId="56" applyNumberFormat="1" applyFont="1" applyBorder="1" applyAlignment="1">
      <alignment horizontal="center" vertical="center" wrapText="1"/>
    </xf>
    <xf numFmtId="177" fontId="2" fillId="3" borderId="1" xfId="56" applyNumberFormat="1" applyFont="1" applyFill="1" applyBorder="1" applyAlignment="1">
      <alignment horizontal="center" vertical="center" wrapText="1"/>
    </xf>
    <xf numFmtId="0" fontId="2" fillId="0" borderId="17" xfId="56" applyFont="1" applyBorder="1" applyAlignment="1">
      <alignment horizontal="center" vertical="center" wrapText="1"/>
    </xf>
    <xf numFmtId="0" fontId="2" fillId="12" borderId="1" xfId="56" applyFont="1" applyFill="1" applyBorder="1" applyAlignment="1">
      <alignment horizontal="center" vertical="center" wrapText="1"/>
    </xf>
    <xf numFmtId="0" fontId="2" fillId="13" borderId="1" xfId="56" applyFont="1" applyFill="1" applyBorder="1" applyAlignment="1">
      <alignment horizontal="center" vertical="center" wrapText="1"/>
    </xf>
    <xf numFmtId="176" fontId="2" fillId="3" borderId="1" xfId="56" applyNumberFormat="1" applyFont="1" applyFill="1" applyBorder="1" applyAlignment="1">
      <alignment horizontal="center" vertical="center" wrapText="1"/>
    </xf>
    <xf numFmtId="0" fontId="2" fillId="3" borderId="1" xfId="56" applyFont="1" applyFill="1" applyBorder="1" applyAlignment="1">
      <alignment horizontal="center" vertical="center" wrapText="1"/>
    </xf>
    <xf numFmtId="0" fontId="0" fillId="0" borderId="1" xfId="57" applyFont="1" applyBorder="1" applyAlignment="1">
      <alignment horizontal="center" vertical="center"/>
    </xf>
    <xf numFmtId="0" fontId="0" fillId="3" borderId="1" xfId="57" applyFont="1" applyFill="1" applyBorder="1" applyAlignment="1">
      <alignment horizontal="center" vertical="center"/>
    </xf>
    <xf numFmtId="0" fontId="0" fillId="0" borderId="1" xfId="57" applyFont="1" applyBorder="1" applyAlignment="1">
      <alignment horizontal="left" vertical="center" wrapText="1"/>
    </xf>
    <xf numFmtId="0" fontId="0" fillId="0" borderId="1" xfId="57" applyFont="1" applyBorder="1" applyAlignment="1">
      <alignment horizontal="left" vertical="center"/>
    </xf>
    <xf numFmtId="0" fontId="0" fillId="3" borderId="24" xfId="57" applyFont="1" applyFill="1" applyBorder="1" applyAlignment="1">
      <alignment horizontal="center" vertical="center"/>
    </xf>
    <xf numFmtId="0" fontId="0" fillId="0" borderId="0" xfId="57" applyBorder="1" applyAlignment="1">
      <alignment horizontal="center" vertical="center"/>
    </xf>
    <xf numFmtId="0" fontId="0" fillId="3" borderId="5" xfId="57" applyFont="1" applyFill="1" applyBorder="1" applyAlignment="1">
      <alignment horizontal="center" vertical="center"/>
    </xf>
    <xf numFmtId="0" fontId="0" fillId="0" borderId="0" xfId="57" applyBorder="1">
      <alignment vertical="center"/>
    </xf>
    <xf numFmtId="0" fontId="0" fillId="0" borderId="1" xfId="57" applyFont="1" applyFill="1" applyBorder="1" applyAlignment="1">
      <alignment horizontal="left" vertical="center" wrapText="1"/>
    </xf>
    <xf numFmtId="0" fontId="5" fillId="0" borderId="1" xfId="57" applyFont="1" applyBorder="1" applyAlignment="1">
      <alignment horizontal="center" vertical="center"/>
    </xf>
    <xf numFmtId="0" fontId="0" fillId="0" borderId="1" xfId="57" applyFont="1" applyBorder="1" applyAlignment="1">
      <alignment horizontal="center" vertical="center" wrapText="1"/>
    </xf>
    <xf numFmtId="0" fontId="0" fillId="2" borderId="1" xfId="57" applyFont="1" applyFill="1" applyBorder="1" applyAlignment="1">
      <alignment horizontal="center" vertical="center"/>
    </xf>
    <xf numFmtId="0" fontId="0" fillId="2" borderId="1" xfId="57" applyFont="1" applyFill="1" applyBorder="1" applyAlignment="1">
      <alignment horizontal="left" vertical="center"/>
    </xf>
    <xf numFmtId="0" fontId="0" fillId="2" borderId="25" xfId="57" applyFont="1" applyFill="1" applyBorder="1" applyAlignment="1">
      <alignment horizontal="center" vertical="center"/>
    </xf>
    <xf numFmtId="0" fontId="3" fillId="2" borderId="1" xfId="0" applyFont="1" applyFill="1" applyBorder="1" applyAlignment="1">
      <alignment horizontal="center" vertical="center"/>
    </xf>
    <xf numFmtId="0" fontId="5" fillId="2" borderId="1" xfId="57" applyFont="1" applyFill="1" applyBorder="1" applyAlignment="1">
      <alignment horizontal="center" vertical="center"/>
    </xf>
    <xf numFmtId="0" fontId="0" fillId="2" borderId="20" xfId="57" applyFill="1" applyBorder="1" applyAlignment="1">
      <alignment horizontal="center" vertical="center"/>
    </xf>
    <xf numFmtId="0" fontId="0" fillId="6" borderId="1" xfId="57" applyFont="1" applyFill="1" applyBorder="1" applyAlignment="1">
      <alignment horizontal="center" vertical="center"/>
    </xf>
    <xf numFmtId="0" fontId="0" fillId="6" borderId="1" xfId="57" applyFont="1" applyFill="1" applyBorder="1" applyAlignment="1">
      <alignment horizontal="left" vertical="center"/>
    </xf>
    <xf numFmtId="0" fontId="0" fillId="6" borderId="0" xfId="57" applyFill="1" applyBorder="1">
      <alignment vertical="center"/>
    </xf>
    <xf numFmtId="0" fontId="0" fillId="3" borderId="25" xfId="57" applyFont="1" applyFill="1" applyBorder="1" applyAlignment="1">
      <alignment horizontal="center" vertical="center"/>
    </xf>
    <xf numFmtId="0" fontId="0" fillId="2" borderId="5" xfId="57" applyFont="1" applyFill="1" applyBorder="1" applyAlignment="1">
      <alignment horizontal="center" vertical="center"/>
    </xf>
    <xf numFmtId="0" fontId="0" fillId="2" borderId="0" xfId="57" applyFill="1" applyBorder="1">
      <alignment vertical="center"/>
    </xf>
    <xf numFmtId="0" fontId="0" fillId="0" borderId="21" xfId="57" applyBorder="1" applyAlignment="1">
      <alignment horizontal="center" vertical="center"/>
    </xf>
    <xf numFmtId="0" fontId="0" fillId="0" borderId="22" xfId="57" applyBorder="1" applyAlignment="1">
      <alignment horizontal="center" vertical="center"/>
    </xf>
    <xf numFmtId="0" fontId="10" fillId="0" borderId="1" xfId="56" applyFont="1" applyFill="1" applyBorder="1" applyAlignment="1">
      <alignment horizontal="center" vertical="center" wrapText="1"/>
    </xf>
    <xf numFmtId="0" fontId="10" fillId="3" borderId="24" xfId="56" applyFont="1" applyFill="1" applyBorder="1" applyAlignment="1">
      <alignment horizontal="center" vertical="center" wrapText="1"/>
    </xf>
    <xf numFmtId="0" fontId="11" fillId="0" borderId="1" xfId="56" applyFont="1" applyFill="1" applyBorder="1" applyAlignment="1">
      <alignment horizontal="center" vertical="center" wrapText="1"/>
    </xf>
    <xf numFmtId="0" fontId="11" fillId="3" borderId="1" xfId="56" applyFont="1" applyFill="1" applyBorder="1" applyAlignment="1">
      <alignment horizontal="center" vertical="center"/>
    </xf>
    <xf numFmtId="0" fontId="10" fillId="3" borderId="1" xfId="56" applyFont="1" applyFill="1" applyBorder="1" applyAlignment="1">
      <alignment horizontal="center" vertical="center" wrapText="1"/>
    </xf>
    <xf numFmtId="0" fontId="10" fillId="3" borderId="5" xfId="56" applyFont="1" applyFill="1" applyBorder="1" applyAlignment="1">
      <alignment horizontal="center" vertical="center" wrapText="1"/>
    </xf>
    <xf numFmtId="0" fontId="0" fillId="3" borderId="1" xfId="57" applyFont="1" applyFill="1" applyBorder="1" applyAlignment="1">
      <alignment horizontal="center" vertical="center" wrapText="1"/>
    </xf>
    <xf numFmtId="0" fontId="10" fillId="2" borderId="5" xfId="56" applyFont="1" applyFill="1" applyBorder="1" applyAlignment="1">
      <alignment horizontal="center" vertical="center" wrapText="1"/>
    </xf>
    <xf numFmtId="0" fontId="10" fillId="2" borderId="1" xfId="56" applyFont="1" applyFill="1" applyBorder="1" applyAlignment="1">
      <alignment horizontal="center" vertical="center" wrapText="1"/>
    </xf>
    <xf numFmtId="0" fontId="3" fillId="0" borderId="1" xfId="57" applyFont="1" applyBorder="1" applyAlignment="1">
      <alignment horizontal="center" vertical="center"/>
    </xf>
    <xf numFmtId="0" fontId="3" fillId="3" borderId="1" xfId="57" applyFont="1" applyFill="1" applyBorder="1" applyAlignment="1">
      <alignment horizontal="center" vertical="center" wrapText="1"/>
    </xf>
    <xf numFmtId="0" fontId="10" fillId="3" borderId="25" xfId="56" applyFont="1" applyFill="1" applyBorder="1" applyAlignment="1">
      <alignment horizontal="center" vertical="center" wrapText="1"/>
    </xf>
    <xf numFmtId="0" fontId="0" fillId="0" borderId="21" xfId="57" applyBorder="1">
      <alignment vertical="center"/>
    </xf>
    <xf numFmtId="0" fontId="5" fillId="3" borderId="1" xfId="57" applyFont="1" applyFill="1" applyBorder="1" applyAlignment="1">
      <alignment horizontal="center" vertical="center"/>
    </xf>
    <xf numFmtId="0" fontId="3" fillId="3" borderId="1" xfId="57" applyFont="1" applyFill="1" applyBorder="1" applyAlignment="1">
      <alignment horizontal="center" vertical="center"/>
    </xf>
    <xf numFmtId="0" fontId="0" fillId="2" borderId="23" xfId="57" applyFill="1" applyBorder="1" applyAlignment="1">
      <alignment horizontal="center" vertical="center"/>
    </xf>
    <xf numFmtId="0" fontId="0" fillId="0" borderId="1" xfId="57" applyBorder="1" applyAlignment="1">
      <alignment horizontal="center" vertical="center"/>
    </xf>
    <xf numFmtId="0" fontId="5" fillId="14" borderId="1" xfId="57" applyFont="1" applyFill="1" applyBorder="1" applyAlignment="1">
      <alignment horizontal="center" vertical="center"/>
    </xf>
    <xf numFmtId="0" fontId="0" fillId="14" borderId="1" xfId="57" applyFill="1" applyBorder="1" applyAlignment="1">
      <alignment horizontal="center" vertical="center"/>
    </xf>
    <xf numFmtId="0" fontId="0" fillId="6" borderId="1" xfId="57" applyFont="1" applyFill="1" applyBorder="1" applyAlignment="1">
      <alignment horizontal="left" vertical="center" wrapText="1"/>
    </xf>
    <xf numFmtId="0" fontId="0" fillId="3" borderId="24" xfId="57" applyFont="1" applyFill="1" applyBorder="1" applyAlignment="1">
      <alignment horizontal="center" vertical="center" wrapText="1"/>
    </xf>
    <xf numFmtId="0" fontId="3" fillId="6" borderId="1" xfId="57" applyFont="1" applyFill="1" applyBorder="1" applyAlignment="1">
      <alignment horizontal="center" vertical="center"/>
    </xf>
    <xf numFmtId="0" fontId="0" fillId="3" borderId="5" xfId="57" applyFont="1" applyFill="1" applyBorder="1" applyAlignment="1">
      <alignment horizontal="center" vertical="center" wrapText="1"/>
    </xf>
    <xf numFmtId="0" fontId="0" fillId="3" borderId="25" xfId="57" applyFont="1" applyFill="1" applyBorder="1" applyAlignment="1">
      <alignment horizontal="center" vertical="center" wrapText="1"/>
    </xf>
    <xf numFmtId="49" fontId="0" fillId="0" borderId="1" xfId="57" applyNumberFormat="1" applyFont="1" applyBorder="1" applyAlignment="1">
      <alignment horizontal="center" vertical="center"/>
    </xf>
    <xf numFmtId="176" fontId="4" fillId="3" borderId="1" xfId="0" applyNumberFormat="1" applyFont="1" applyFill="1" applyBorder="1" applyAlignment="1">
      <alignment vertical="center"/>
    </xf>
    <xf numFmtId="179" fontId="8" fillId="3" borderId="1" xfId="49" applyNumberFormat="1" applyFont="1" applyFill="1" applyBorder="1" applyAlignment="1">
      <alignment vertical="center"/>
    </xf>
    <xf numFmtId="0" fontId="12" fillId="0" borderId="1" xfId="57" applyFont="1" applyBorder="1">
      <alignment vertical="center"/>
    </xf>
    <xf numFmtId="0" fontId="13" fillId="6" borderId="1" xfId="57" applyFont="1" applyFill="1" applyBorder="1" applyAlignment="1">
      <alignment horizontal="center" vertical="center"/>
    </xf>
    <xf numFmtId="0" fontId="13" fillId="3" borderId="1" xfId="57" applyFont="1" applyFill="1" applyBorder="1" applyAlignment="1">
      <alignment horizontal="center" vertical="center"/>
    </xf>
    <xf numFmtId="0" fontId="14" fillId="0" borderId="1" xfId="57" applyFont="1" applyFill="1" applyBorder="1" applyAlignment="1">
      <alignment horizontal="left" vertical="center"/>
    </xf>
    <xf numFmtId="0" fontId="14" fillId="0" borderId="1" xfId="57" applyFont="1" applyFill="1" applyBorder="1" applyAlignment="1">
      <alignment horizontal="center" vertical="center"/>
    </xf>
    <xf numFmtId="0" fontId="14" fillId="3" borderId="24" xfId="57" applyFont="1" applyFill="1" applyBorder="1" applyAlignment="1">
      <alignment horizontal="center" vertical="center"/>
    </xf>
    <xf numFmtId="0" fontId="13" fillId="3" borderId="24" xfId="57" applyFont="1" applyFill="1" applyBorder="1" applyAlignment="1">
      <alignment horizontal="center" vertical="center"/>
    </xf>
    <xf numFmtId="0" fontId="13" fillId="6" borderId="0" xfId="57" applyFont="1" applyFill="1" applyBorder="1" applyAlignment="1">
      <alignment horizontal="center" vertical="center"/>
    </xf>
    <xf numFmtId="0" fontId="0" fillId="6" borderId="0" xfId="57" applyFill="1">
      <alignment vertical="center"/>
    </xf>
    <xf numFmtId="0" fontId="14" fillId="3" borderId="5" xfId="57" applyFont="1" applyFill="1" applyBorder="1" applyAlignment="1">
      <alignment horizontal="center" vertical="center"/>
    </xf>
    <xf numFmtId="0" fontId="13" fillId="3" borderId="5" xfId="57" applyFont="1" applyFill="1" applyBorder="1" applyAlignment="1">
      <alignment horizontal="center" vertical="center"/>
    </xf>
    <xf numFmtId="0" fontId="3" fillId="7" borderId="7" xfId="57" applyFont="1" applyFill="1" applyBorder="1" applyAlignment="1">
      <alignment horizontal="center" vertical="center"/>
    </xf>
    <xf numFmtId="0" fontId="3" fillId="7" borderId="21" xfId="57" applyFont="1" applyFill="1" applyBorder="1" applyAlignment="1">
      <alignment horizontal="center" vertical="center"/>
    </xf>
    <xf numFmtId="180" fontId="3" fillId="7" borderId="7" xfId="57" applyNumberFormat="1" applyFont="1" applyFill="1" applyBorder="1" applyAlignment="1">
      <alignment horizontal="center" vertical="center"/>
    </xf>
    <xf numFmtId="0" fontId="3" fillId="7" borderId="7" xfId="57" applyFont="1" applyFill="1" applyBorder="1" applyAlignment="1">
      <alignment horizontal="center" vertical="center" wrapText="1"/>
    </xf>
    <xf numFmtId="0" fontId="15" fillId="0" borderId="1" xfId="57" applyFont="1" applyFill="1" applyBorder="1" applyAlignment="1">
      <alignment horizontal="left" vertical="center"/>
    </xf>
    <xf numFmtId="0" fontId="15" fillId="0" borderId="1" xfId="57" applyFont="1" applyFill="1" applyBorder="1" applyAlignment="1">
      <alignment horizontal="center" vertical="center"/>
    </xf>
    <xf numFmtId="0" fontId="13" fillId="14" borderId="1" xfId="57" applyFont="1" applyFill="1" applyBorder="1" applyAlignment="1">
      <alignment horizontal="center" vertical="center"/>
    </xf>
    <xf numFmtId="0" fontId="13" fillId="0" borderId="0" xfId="57" applyFont="1" applyFill="1" applyBorder="1" applyAlignment="1">
      <alignment horizontal="center" vertical="center"/>
    </xf>
    <xf numFmtId="0" fontId="0" fillId="0" borderId="0" xfId="57" applyFill="1">
      <alignment vertical="center"/>
    </xf>
    <xf numFmtId="0" fontId="15" fillId="14" borderId="1" xfId="57" applyFont="1" applyFill="1" applyBorder="1" applyAlignment="1">
      <alignment horizontal="center" vertical="center"/>
    </xf>
    <xf numFmtId="0" fontId="14" fillId="3" borderId="25" xfId="57" applyFont="1" applyFill="1" applyBorder="1" applyAlignment="1">
      <alignment horizontal="center" vertical="center"/>
    </xf>
    <xf numFmtId="0" fontId="13" fillId="3" borderId="25" xfId="57" applyFont="1" applyFill="1" applyBorder="1" applyAlignment="1">
      <alignment horizontal="center" vertical="center"/>
    </xf>
    <xf numFmtId="0" fontId="14" fillId="14" borderId="1" xfId="57" applyFont="1" applyFill="1" applyBorder="1" applyAlignment="1">
      <alignment horizontal="center" vertical="center"/>
    </xf>
    <xf numFmtId="0" fontId="5" fillId="0" borderId="1" xfId="57" applyFont="1" applyBorder="1" applyAlignment="1">
      <alignment horizontal="center" vertical="center" wrapText="1"/>
    </xf>
    <xf numFmtId="0" fontId="10" fillId="0" borderId="0" xfId="0" applyFont="1" applyFill="1" applyAlignment="1">
      <alignment vertical="center"/>
    </xf>
    <xf numFmtId="0" fontId="10" fillId="2" borderId="0" xfId="0" applyFont="1" applyFill="1" applyAlignment="1">
      <alignment vertical="center"/>
    </xf>
    <xf numFmtId="0" fontId="10" fillId="15" borderId="0" xfId="0" applyFont="1" applyFill="1" applyAlignment="1">
      <alignment horizontal="center" vertical="center"/>
    </xf>
    <xf numFmtId="0" fontId="10" fillId="0" borderId="0" xfId="0" applyFont="1" applyFill="1" applyAlignment="1">
      <alignment horizontal="center" vertical="center"/>
    </xf>
    <xf numFmtId="0" fontId="10" fillId="2" borderId="0" xfId="0" applyFont="1" applyFill="1" applyAlignment="1">
      <alignment horizontal="center" vertical="center"/>
    </xf>
    <xf numFmtId="0" fontId="10" fillId="15" borderId="0" xfId="0" applyFont="1" applyFill="1" applyAlignment="1">
      <alignment vertical="center"/>
    </xf>
    <xf numFmtId="0" fontId="0" fillId="0" borderId="0" xfId="0" applyFill="1" applyAlignment="1">
      <alignment horizontal="center" vertical="center"/>
    </xf>
    <xf numFmtId="0" fontId="1" fillId="0" borderId="17" xfId="49" applyFont="1" applyBorder="1" applyAlignment="1">
      <alignment horizontal="center" vertical="center" wrapText="1"/>
    </xf>
    <xf numFmtId="0" fontId="1" fillId="0" borderId="18" xfId="49" applyFont="1" applyBorder="1" applyAlignment="1">
      <alignment horizontal="center" vertical="center" wrapText="1"/>
    </xf>
    <xf numFmtId="176" fontId="1" fillId="0" borderId="18" xfId="49" applyNumberFormat="1" applyFont="1" applyBorder="1" applyAlignment="1">
      <alignment horizontal="center" vertical="center" wrapText="1"/>
    </xf>
    <xf numFmtId="0" fontId="12" fillId="0" borderId="24" xfId="0" applyFont="1" applyFill="1" applyBorder="1" applyAlignment="1">
      <alignment horizontal="center" vertical="center"/>
    </xf>
    <xf numFmtId="0" fontId="7" fillId="3" borderId="24" xfId="0" applyFont="1" applyFill="1" applyBorder="1" applyAlignment="1">
      <alignment horizontal="center" vertical="center"/>
    </xf>
    <xf numFmtId="0" fontId="12" fillId="0" borderId="1" xfId="0" applyFont="1" applyFill="1" applyBorder="1" applyAlignment="1">
      <alignment horizontal="center" vertical="center"/>
    </xf>
    <xf numFmtId="0" fontId="12" fillId="0" borderId="17" xfId="0" applyFont="1" applyFill="1" applyBorder="1" applyAlignment="1">
      <alignment horizontal="center" vertical="center"/>
    </xf>
    <xf numFmtId="0" fontId="11" fillId="0" borderId="1" xfId="0" applyFont="1" applyFill="1" applyBorder="1" applyAlignment="1">
      <alignment horizontal="center" vertical="center"/>
    </xf>
    <xf numFmtId="0" fontId="11" fillId="0" borderId="19"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24" xfId="0" applyFont="1" applyFill="1" applyBorder="1" applyAlignment="1">
      <alignment horizontal="center" vertical="center"/>
    </xf>
    <xf numFmtId="0" fontId="12" fillId="0" borderId="5" xfId="0" applyFont="1" applyFill="1" applyBorder="1" applyAlignment="1">
      <alignment horizontal="center" vertical="center"/>
    </xf>
    <xf numFmtId="0" fontId="7" fillId="3" borderId="5" xfId="0" applyFont="1" applyFill="1" applyBorder="1" applyAlignment="1">
      <alignment horizontal="center" vertical="center"/>
    </xf>
    <xf numFmtId="0" fontId="12" fillId="0" borderId="25" xfId="0" applyFont="1" applyFill="1" applyBorder="1" applyAlignment="1">
      <alignment horizontal="center" vertical="center"/>
    </xf>
    <xf numFmtId="0" fontId="7" fillId="3" borderId="25" xfId="0" applyFont="1" applyFill="1" applyBorder="1" applyAlignment="1">
      <alignment horizontal="center" vertical="center"/>
    </xf>
    <xf numFmtId="0" fontId="12" fillId="0" borderId="19" xfId="0" applyFont="1" applyFill="1" applyBorder="1" applyAlignment="1">
      <alignment horizontal="center" vertical="center"/>
    </xf>
    <xf numFmtId="0" fontId="7" fillId="0" borderId="5" xfId="0" applyFont="1" applyFill="1" applyBorder="1" applyAlignment="1">
      <alignment horizontal="center" vertical="center"/>
    </xf>
    <xf numFmtId="0" fontId="12" fillId="2" borderId="5" xfId="0" applyFont="1" applyFill="1" applyBorder="1" applyAlignment="1">
      <alignment horizontal="center" vertical="center"/>
    </xf>
    <xf numFmtId="0" fontId="7" fillId="2" borderId="5" xfId="0" applyFont="1" applyFill="1" applyBorder="1" applyAlignment="1">
      <alignment horizontal="center" vertical="center"/>
    </xf>
    <xf numFmtId="0" fontId="12" fillId="2" borderId="25" xfId="0" applyFont="1" applyFill="1" applyBorder="1" applyAlignment="1">
      <alignment horizontal="center" vertical="center"/>
    </xf>
    <xf numFmtId="0" fontId="12" fillId="2" borderId="1" xfId="0" applyFont="1" applyFill="1" applyBorder="1" applyAlignment="1">
      <alignment horizontal="center" vertical="center"/>
    </xf>
    <xf numFmtId="0" fontId="7" fillId="2" borderId="25" xfId="0" applyFont="1" applyFill="1" applyBorder="1" applyAlignment="1">
      <alignment horizontal="center" vertical="center"/>
    </xf>
    <xf numFmtId="0" fontId="12" fillId="2" borderId="17" xfId="0" applyFont="1" applyFill="1" applyBorder="1" applyAlignment="1">
      <alignment horizontal="center" vertical="center"/>
    </xf>
    <xf numFmtId="0" fontId="12" fillId="2" borderId="19" xfId="0" applyFont="1" applyFill="1" applyBorder="1" applyAlignment="1">
      <alignment horizontal="center" vertical="center"/>
    </xf>
    <xf numFmtId="0" fontId="7"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12" fillId="0" borderId="24" xfId="0" applyFont="1" applyFill="1" applyBorder="1" applyAlignment="1">
      <alignment horizontal="center" vertical="center" wrapText="1"/>
    </xf>
    <xf numFmtId="0" fontId="12" fillId="0" borderId="25" xfId="0" applyFont="1" applyFill="1" applyBorder="1" applyAlignment="1">
      <alignment horizontal="center" vertical="center" wrapText="1"/>
    </xf>
    <xf numFmtId="0" fontId="16" fillId="0" borderId="0" xfId="0" applyFont="1" applyFill="1" applyAlignment="1">
      <alignment horizontal="center" vertical="center"/>
    </xf>
    <xf numFmtId="0" fontId="11" fillId="0" borderId="17" xfId="0" applyFont="1" applyFill="1" applyBorder="1" applyAlignment="1">
      <alignment horizontal="center" vertical="center"/>
    </xf>
    <xf numFmtId="0" fontId="7" fillId="0" borderId="25" xfId="0" applyFont="1" applyFill="1" applyBorder="1" applyAlignment="1">
      <alignment horizontal="center" vertical="center"/>
    </xf>
    <xf numFmtId="0" fontId="10" fillId="15" borderId="1" xfId="0" applyFont="1" applyFill="1" applyBorder="1" applyAlignment="1">
      <alignment horizontal="center" vertical="center"/>
    </xf>
    <xf numFmtId="0" fontId="10" fillId="0"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24" xfId="0" applyFont="1" applyFill="1" applyBorder="1" applyAlignment="1">
      <alignment horizontal="center" vertical="center"/>
    </xf>
    <xf numFmtId="0" fontId="10" fillId="0" borderId="24" xfId="0" applyFont="1" applyFill="1" applyBorder="1" applyAlignment="1">
      <alignment horizontal="center" vertical="center"/>
    </xf>
    <xf numFmtId="0" fontId="10" fillId="3" borderId="5" xfId="0" applyFont="1" applyFill="1" applyBorder="1" applyAlignment="1">
      <alignment horizontal="center" vertical="center"/>
    </xf>
    <xf numFmtId="0" fontId="10" fillId="0" borderId="5" xfId="0" applyFont="1" applyFill="1" applyBorder="1" applyAlignment="1">
      <alignment horizontal="center" vertical="center"/>
    </xf>
    <xf numFmtId="0" fontId="10" fillId="0" borderId="1" xfId="0" applyFont="1" applyFill="1" applyBorder="1" applyAlignment="1">
      <alignment horizontal="center" vertical="center" wrapText="1"/>
    </xf>
    <xf numFmtId="0" fontId="10" fillId="3" borderId="25" xfId="0" applyFont="1" applyFill="1" applyBorder="1" applyAlignment="1">
      <alignment horizontal="center" vertical="center"/>
    </xf>
    <xf numFmtId="0" fontId="10" fillId="0" borderId="25" xfId="0" applyFont="1" applyFill="1" applyBorder="1" applyAlignment="1">
      <alignment horizontal="center" vertical="center"/>
    </xf>
    <xf numFmtId="0" fontId="11" fillId="0" borderId="24" xfId="0" applyFont="1" applyFill="1" applyBorder="1" applyAlignment="1">
      <alignment horizontal="center" vertical="center"/>
    </xf>
    <xf numFmtId="0" fontId="11" fillId="3" borderId="24" xfId="0" applyFont="1" applyFill="1" applyBorder="1" applyAlignment="1">
      <alignment horizontal="center" vertical="center"/>
    </xf>
    <xf numFmtId="0" fontId="10" fillId="2" borderId="5" xfId="0" applyFont="1" applyFill="1" applyBorder="1" applyAlignment="1">
      <alignment horizontal="center" vertical="center"/>
    </xf>
    <xf numFmtId="0" fontId="11" fillId="2" borderId="5" xfId="0" applyFont="1" applyFill="1" applyBorder="1" applyAlignment="1">
      <alignment horizontal="center" vertical="center"/>
    </xf>
    <xf numFmtId="0" fontId="11" fillId="0" borderId="5" xfId="0" applyFont="1" applyFill="1" applyBorder="1" applyAlignment="1">
      <alignment horizontal="center" vertical="center"/>
    </xf>
    <xf numFmtId="0" fontId="11" fillId="3" borderId="5" xfId="0" applyFont="1" applyFill="1" applyBorder="1" applyAlignment="1">
      <alignment horizontal="center" vertical="center"/>
    </xf>
    <xf numFmtId="0" fontId="11" fillId="0"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11" fillId="0" borderId="25" xfId="0" applyFont="1" applyFill="1" applyBorder="1" applyAlignment="1">
      <alignment horizontal="center" vertical="center"/>
    </xf>
    <xf numFmtId="0" fontId="11" fillId="3" borderId="25" xfId="0" applyFont="1" applyFill="1" applyBorder="1" applyAlignment="1">
      <alignment horizontal="center" vertical="center"/>
    </xf>
    <xf numFmtId="0" fontId="10" fillId="3" borderId="1" xfId="0" applyFont="1" applyFill="1" applyBorder="1" applyAlignment="1">
      <alignment horizontal="center" vertical="center" wrapText="1"/>
    </xf>
    <xf numFmtId="0" fontId="7" fillId="0" borderId="20" xfId="0" applyFont="1" applyFill="1" applyBorder="1" applyAlignment="1">
      <alignment horizontal="center" vertical="center"/>
    </xf>
    <xf numFmtId="0" fontId="7" fillId="0" borderId="26" xfId="0" applyFont="1" applyFill="1" applyBorder="1" applyAlignment="1">
      <alignment horizontal="center" vertical="center"/>
    </xf>
    <xf numFmtId="0" fontId="10" fillId="0" borderId="17" xfId="0" applyFont="1" applyFill="1" applyBorder="1" applyAlignment="1">
      <alignment horizontal="center" vertical="center"/>
    </xf>
    <xf numFmtId="0" fontId="17" fillId="3" borderId="24" xfId="0" applyFont="1" applyFill="1" applyBorder="1" applyAlignment="1">
      <alignment horizontal="center" vertical="center"/>
    </xf>
    <xf numFmtId="0" fontId="7" fillId="0" borderId="0" xfId="0" applyFont="1" applyFill="1" applyAlignment="1">
      <alignment horizontal="center" vertical="center"/>
    </xf>
    <xf numFmtId="0" fontId="7" fillId="0" borderId="27" xfId="0" applyFont="1" applyFill="1" applyBorder="1" applyAlignment="1">
      <alignment horizontal="center" vertical="center"/>
    </xf>
    <xf numFmtId="0" fontId="17" fillId="3" borderId="1" xfId="0" applyFont="1" applyFill="1" applyBorder="1" applyAlignment="1">
      <alignment horizontal="center" vertical="center"/>
    </xf>
    <xf numFmtId="0" fontId="17" fillId="3" borderId="5" xfId="0" applyFont="1" applyFill="1" applyBorder="1" applyAlignment="1">
      <alignment horizontal="center" vertical="center"/>
    </xf>
    <xf numFmtId="0" fontId="7" fillId="0" borderId="28" xfId="0" applyFont="1" applyFill="1" applyBorder="1" applyAlignment="1">
      <alignment horizontal="center" vertical="center"/>
    </xf>
    <xf numFmtId="0" fontId="7" fillId="0" borderId="29" xfId="0" applyFont="1" applyFill="1" applyBorder="1" applyAlignment="1">
      <alignment horizontal="center" vertical="center"/>
    </xf>
    <xf numFmtId="0" fontId="17" fillId="3" borderId="25"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17" xfId="0" applyFont="1" applyFill="1" applyBorder="1" applyAlignment="1">
      <alignment horizontal="center" vertical="center"/>
    </xf>
    <xf numFmtId="0" fontId="7" fillId="0" borderId="19" xfId="0" applyFont="1" applyFill="1" applyBorder="1" applyAlignment="1">
      <alignment horizontal="center" vertical="center"/>
    </xf>
    <xf numFmtId="0" fontId="12" fillId="3" borderId="24" xfId="0" applyFont="1" applyFill="1" applyBorder="1" applyAlignment="1">
      <alignment horizontal="center" vertical="center"/>
    </xf>
    <xf numFmtId="0" fontId="12" fillId="3" borderId="1" xfId="0" applyFont="1" applyFill="1" applyBorder="1" applyAlignment="1">
      <alignment horizontal="center" vertical="center"/>
    </xf>
    <xf numFmtId="0" fontId="12" fillId="0" borderId="5" xfId="0" applyFont="1" applyFill="1" applyBorder="1" applyAlignment="1">
      <alignment horizontal="center" vertical="center" wrapText="1"/>
    </xf>
    <xf numFmtId="0" fontId="12" fillId="3" borderId="5" xfId="0" applyFont="1" applyFill="1" applyBorder="1" applyAlignment="1">
      <alignment horizontal="center" vertical="center"/>
    </xf>
    <xf numFmtId="49" fontId="12" fillId="0" borderId="1" xfId="0" applyNumberFormat="1" applyFont="1" applyFill="1" applyBorder="1" applyAlignment="1">
      <alignment horizontal="center" vertical="center"/>
    </xf>
    <xf numFmtId="0" fontId="12" fillId="3" borderId="25" xfId="0" applyFont="1" applyFill="1" applyBorder="1" applyAlignment="1">
      <alignment horizontal="center" vertical="center"/>
    </xf>
    <xf numFmtId="0" fontId="7" fillId="0" borderId="1" xfId="0" applyFont="1" applyFill="1" applyBorder="1" applyAlignment="1">
      <alignment horizontal="center" vertical="center" wrapText="1"/>
    </xf>
    <xf numFmtId="0" fontId="10" fillId="0" borderId="30" xfId="0" applyFont="1" applyFill="1" applyBorder="1" applyAlignment="1">
      <alignment horizontal="center" vertical="center"/>
    </xf>
    <xf numFmtId="0" fontId="10" fillId="0" borderId="20" xfId="0" applyFont="1" applyFill="1" applyBorder="1" applyAlignment="1">
      <alignment horizontal="center" vertical="center"/>
    </xf>
    <xf numFmtId="0" fontId="10" fillId="0" borderId="24" xfId="0" applyFont="1" applyFill="1" applyBorder="1" applyAlignment="1">
      <alignment horizontal="center" vertical="center" wrapText="1"/>
    </xf>
    <xf numFmtId="0" fontId="10" fillId="0" borderId="31" xfId="0" applyFont="1" applyFill="1" applyBorder="1" applyAlignment="1">
      <alignment horizontal="center" vertical="center"/>
    </xf>
    <xf numFmtId="0" fontId="10" fillId="0" borderId="5" xfId="0" applyFont="1" applyFill="1" applyBorder="1" applyAlignment="1">
      <alignment horizontal="center" vertical="center" wrapText="1"/>
    </xf>
    <xf numFmtId="0" fontId="10" fillId="16" borderId="1" xfId="0" applyFont="1" applyFill="1" applyBorder="1" applyAlignment="1">
      <alignment horizontal="center" vertical="center"/>
    </xf>
    <xf numFmtId="0" fontId="17" fillId="0" borderId="1" xfId="0" applyFont="1" applyFill="1" applyBorder="1" applyAlignment="1">
      <alignment horizontal="center" vertical="center"/>
    </xf>
    <xf numFmtId="0" fontId="10" fillId="0" borderId="32" xfId="0" applyFont="1" applyFill="1" applyBorder="1" applyAlignment="1">
      <alignment horizontal="center" vertical="center"/>
    </xf>
    <xf numFmtId="0" fontId="10" fillId="0" borderId="28" xfId="0" applyFont="1" applyFill="1" applyBorder="1" applyAlignment="1">
      <alignment horizontal="center" vertical="center"/>
    </xf>
    <xf numFmtId="0" fontId="10" fillId="0" borderId="25" xfId="0" applyFont="1" applyFill="1" applyBorder="1" applyAlignment="1">
      <alignment horizontal="center" vertical="center" wrapText="1"/>
    </xf>
    <xf numFmtId="0" fontId="7" fillId="0" borderId="30" xfId="0" applyFont="1" applyFill="1" applyBorder="1" applyAlignment="1">
      <alignment horizontal="center" vertical="center"/>
    </xf>
    <xf numFmtId="0" fontId="7" fillId="0" borderId="32" xfId="0" applyFont="1" applyFill="1" applyBorder="1" applyAlignment="1">
      <alignment horizontal="center" vertical="center"/>
    </xf>
    <xf numFmtId="0" fontId="10" fillId="2" borderId="1" xfId="0" applyFont="1" applyFill="1" applyBorder="1" applyAlignment="1">
      <alignment horizontal="center" vertical="center"/>
    </xf>
    <xf numFmtId="0" fontId="10" fillId="2" borderId="25" xfId="0" applyFont="1" applyFill="1" applyBorder="1" applyAlignment="1">
      <alignment horizontal="center" vertical="center"/>
    </xf>
    <xf numFmtId="0" fontId="7" fillId="15"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10" fillId="7" borderId="1" xfId="0" applyFont="1" applyFill="1" applyBorder="1" applyAlignment="1">
      <alignment horizontal="center" vertical="center"/>
    </xf>
    <xf numFmtId="0" fontId="10" fillId="3" borderId="26" xfId="0" applyFont="1" applyFill="1" applyBorder="1" applyAlignment="1">
      <alignment horizontal="center" vertical="center"/>
    </xf>
    <xf numFmtId="0" fontId="10" fillId="3" borderId="27" xfId="0" applyFont="1" applyFill="1" applyBorder="1" applyAlignment="1">
      <alignment horizontal="center" vertical="center"/>
    </xf>
    <xf numFmtId="0" fontId="3" fillId="2" borderId="1" xfId="0" applyFont="1" applyFill="1" applyBorder="1" applyAlignment="1">
      <alignment horizontal="left" vertical="center"/>
    </xf>
    <xf numFmtId="0" fontId="10" fillId="3" borderId="29" xfId="0" applyFont="1" applyFill="1" applyBorder="1" applyAlignment="1">
      <alignment horizontal="center" vertical="center"/>
    </xf>
    <xf numFmtId="49" fontId="10" fillId="0" borderId="24" xfId="0" applyNumberFormat="1" applyFont="1" applyFill="1" applyBorder="1" applyAlignment="1">
      <alignment horizontal="center" vertical="center"/>
    </xf>
    <xf numFmtId="49" fontId="10" fillId="0" borderId="5" xfId="0" applyNumberFormat="1" applyFont="1" applyFill="1" applyBorder="1" applyAlignment="1">
      <alignment horizontal="center" vertical="center"/>
    </xf>
    <xf numFmtId="49" fontId="10" fillId="0" borderId="25" xfId="0" applyNumberFormat="1" applyFont="1" applyFill="1" applyBorder="1" applyAlignment="1">
      <alignment horizontal="center" vertical="center"/>
    </xf>
    <xf numFmtId="0" fontId="10" fillId="0" borderId="26" xfId="0" applyFont="1" applyFill="1" applyBorder="1" applyAlignment="1">
      <alignment horizontal="center" vertical="center"/>
    </xf>
    <xf numFmtId="0" fontId="10" fillId="3" borderId="24" xfId="0" applyFont="1" applyFill="1" applyBorder="1" applyAlignment="1">
      <alignment horizontal="center" vertical="center" wrapText="1"/>
    </xf>
    <xf numFmtId="0" fontId="10" fillId="0" borderId="29" xfId="0" applyFont="1" applyFill="1" applyBorder="1" applyAlignment="1">
      <alignment horizontal="center" vertical="center"/>
    </xf>
    <xf numFmtId="0" fontId="10" fillId="3" borderId="25" xfId="0" applyFont="1" applyFill="1" applyBorder="1" applyAlignment="1">
      <alignment horizontal="center" vertical="center" wrapText="1"/>
    </xf>
    <xf numFmtId="0" fontId="13" fillId="0" borderId="24" xfId="0" applyFont="1" applyFill="1" applyBorder="1" applyAlignment="1">
      <alignment horizontal="center" vertical="center"/>
    </xf>
    <xf numFmtId="0" fontId="0" fillId="0" borderId="24" xfId="0" applyNumberFormat="1" applyFill="1" applyBorder="1" applyAlignment="1">
      <alignment horizontal="center" vertical="center"/>
    </xf>
    <xf numFmtId="0" fontId="13" fillId="3" borderId="24" xfId="0" applyFont="1" applyFill="1" applyBorder="1" applyAlignment="1">
      <alignment horizontal="center" vertical="center"/>
    </xf>
    <xf numFmtId="0" fontId="13" fillId="0" borderId="1" xfId="0" applyFont="1" applyFill="1" applyBorder="1" applyAlignment="1">
      <alignment horizontal="center" vertical="center" wrapText="1"/>
    </xf>
    <xf numFmtId="0" fontId="13" fillId="0" borderId="1" xfId="0" applyFont="1" applyFill="1" applyBorder="1" applyAlignment="1">
      <alignment horizontal="center" vertical="center"/>
    </xf>
    <xf numFmtId="0" fontId="13" fillId="3" borderId="1" xfId="0" applyFont="1" applyFill="1" applyBorder="1" applyAlignment="1">
      <alignment horizontal="center" vertical="center"/>
    </xf>
    <xf numFmtId="0" fontId="13" fillId="0" borderId="0" xfId="0" applyFont="1" applyFill="1" applyAlignment="1">
      <alignment horizontal="center" vertical="center"/>
    </xf>
    <xf numFmtId="0" fontId="13" fillId="0" borderId="5" xfId="0" applyFont="1" applyFill="1" applyBorder="1" applyAlignment="1">
      <alignment horizontal="center" vertical="center"/>
    </xf>
    <xf numFmtId="0" fontId="0" fillId="0" borderId="5" xfId="0" applyNumberFormat="1" applyFill="1" applyBorder="1" applyAlignment="1">
      <alignment horizontal="center" vertical="center"/>
    </xf>
    <xf numFmtId="0" fontId="13" fillId="3" borderId="5" xfId="0" applyFont="1" applyFill="1" applyBorder="1" applyAlignment="1">
      <alignment horizontal="center" vertical="center"/>
    </xf>
    <xf numFmtId="0" fontId="13" fillId="0" borderId="24"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0" xfId="0" applyFont="1" applyFill="1" applyAlignment="1">
      <alignment horizontal="center" vertical="center"/>
    </xf>
    <xf numFmtId="0" fontId="15" fillId="3" borderId="1" xfId="0" applyFont="1" applyFill="1" applyBorder="1" applyAlignment="1">
      <alignment horizontal="center" vertical="center"/>
    </xf>
    <xf numFmtId="0" fontId="13" fillId="0" borderId="5" xfId="0" applyFont="1" applyFill="1" applyBorder="1" applyAlignment="1">
      <alignment horizontal="center" vertical="center" wrapText="1"/>
    </xf>
    <xf numFmtId="0" fontId="13" fillId="0" borderId="25" xfId="0" applyFont="1" applyFill="1" applyBorder="1" applyAlignment="1">
      <alignment horizontal="center" vertical="center"/>
    </xf>
    <xf numFmtId="0" fontId="13" fillId="3" borderId="25" xfId="0" applyFont="1" applyFill="1" applyBorder="1" applyAlignment="1">
      <alignment horizontal="center" vertical="center"/>
    </xf>
    <xf numFmtId="0" fontId="13" fillId="0" borderId="25" xfId="0" applyFont="1" applyFill="1" applyBorder="1" applyAlignment="1">
      <alignment horizontal="center" vertical="center" wrapText="1"/>
    </xf>
    <xf numFmtId="0" fontId="7" fillId="0" borderId="24" xfId="0" applyNumberFormat="1" applyFont="1" applyFill="1" applyBorder="1" applyAlignment="1">
      <alignment horizontal="center" vertical="center"/>
    </xf>
    <xf numFmtId="0" fontId="7" fillId="0" borderId="24" xfId="0" applyFont="1" applyFill="1" applyBorder="1" applyAlignment="1">
      <alignment horizontal="left" vertical="center"/>
    </xf>
    <xf numFmtId="0" fontId="7" fillId="0" borderId="5" xfId="0" applyNumberFormat="1" applyFont="1" applyFill="1" applyBorder="1" applyAlignment="1">
      <alignment horizontal="center" vertical="center"/>
    </xf>
    <xf numFmtId="0" fontId="7" fillId="0" borderId="5" xfId="0" applyFont="1" applyFill="1" applyBorder="1" applyAlignment="1">
      <alignment horizontal="left" vertical="center"/>
    </xf>
    <xf numFmtId="0" fontId="7" fillId="0" borderId="25" xfId="0" applyNumberFormat="1" applyFont="1" applyFill="1" applyBorder="1" applyAlignment="1">
      <alignment horizontal="center" vertical="center"/>
    </xf>
    <xf numFmtId="0" fontId="7" fillId="0" borderId="25" xfId="0" applyFont="1" applyFill="1" applyBorder="1" applyAlignment="1">
      <alignment horizontal="left" vertical="center"/>
    </xf>
    <xf numFmtId="0" fontId="10" fillId="0" borderId="1" xfId="0" applyFont="1" applyFill="1" applyBorder="1" applyAlignment="1">
      <alignment horizontal="left" vertical="center" wrapText="1"/>
    </xf>
    <xf numFmtId="0" fontId="11" fillId="8" borderId="1" xfId="0" applyFont="1" applyFill="1" applyBorder="1" applyAlignment="1">
      <alignment horizontal="center" vertical="center"/>
    </xf>
    <xf numFmtId="0" fontId="11" fillId="8" borderId="0" xfId="0" applyFont="1" applyFill="1" applyAlignment="1">
      <alignment horizontal="center" vertical="center"/>
    </xf>
    <xf numFmtId="0" fontId="12" fillId="0" borderId="0" xfId="0" applyFont="1" applyFill="1" applyAlignment="1">
      <alignment horizontal="center" vertical="center"/>
    </xf>
    <xf numFmtId="0" fontId="12" fillId="8" borderId="1" xfId="0" applyFont="1" applyFill="1" applyBorder="1" applyAlignment="1">
      <alignment horizontal="center" vertical="center"/>
    </xf>
    <xf numFmtId="0" fontId="10" fillId="3" borderId="5" xfId="0" applyFont="1" applyFill="1" applyBorder="1" applyAlignment="1">
      <alignment horizontal="center" vertical="center" wrapText="1"/>
    </xf>
    <xf numFmtId="0" fontId="18" fillId="0" borderId="1" xfId="0" applyFont="1" applyFill="1" applyBorder="1" applyAlignment="1">
      <alignment horizontal="center" vertical="center"/>
    </xf>
    <xf numFmtId="0" fontId="7" fillId="0" borderId="33" xfId="0" applyFont="1" applyFill="1" applyBorder="1" applyAlignment="1">
      <alignment horizontal="center" vertical="center"/>
    </xf>
    <xf numFmtId="0" fontId="11" fillId="0" borderId="0" xfId="0" applyFont="1" applyFill="1" applyAlignment="1">
      <alignment horizontal="center" vertical="center"/>
    </xf>
    <xf numFmtId="0" fontId="7" fillId="17" borderId="24" xfId="0" applyFont="1" applyFill="1" applyBorder="1" applyAlignment="1">
      <alignment horizontal="center" vertical="center"/>
    </xf>
    <xf numFmtId="0" fontId="7" fillId="17" borderId="5" xfId="0" applyFont="1" applyFill="1" applyBorder="1" applyAlignment="1">
      <alignment horizontal="center" vertical="center"/>
    </xf>
    <xf numFmtId="0" fontId="7" fillId="17" borderId="25" xfId="0" applyFont="1" applyFill="1" applyBorder="1" applyAlignment="1">
      <alignment horizontal="center" vertical="center"/>
    </xf>
    <xf numFmtId="0" fontId="11" fillId="3" borderId="1" xfId="0" applyFont="1" applyFill="1" applyBorder="1" applyAlignment="1">
      <alignment horizontal="center" vertical="center" wrapText="1"/>
    </xf>
    <xf numFmtId="0" fontId="10" fillId="11" borderId="1" xfId="0" applyFont="1" applyFill="1" applyBorder="1" applyAlignment="1">
      <alignment horizontal="center" vertical="center"/>
    </xf>
    <xf numFmtId="0" fontId="10" fillId="11" borderId="0" xfId="0" applyFont="1" applyFill="1" applyAlignment="1">
      <alignment horizontal="center" vertical="center"/>
    </xf>
    <xf numFmtId="0" fontId="10" fillId="0" borderId="0" xfId="0" applyNumberFormat="1" applyFont="1" applyFill="1" applyAlignment="1">
      <alignment horizontal="center" vertical="center"/>
    </xf>
    <xf numFmtId="0" fontId="11" fillId="15" borderId="0" xfId="0" applyFont="1" applyFill="1" applyAlignment="1">
      <alignment vertical="center"/>
    </xf>
    <xf numFmtId="0" fontId="10" fillId="0" borderId="0" xfId="0" applyFont="1">
      <alignment vertical="center"/>
    </xf>
    <xf numFmtId="0" fontId="1" fillId="0" borderId="1" xfId="49" applyFont="1" applyFill="1" applyBorder="1" applyAlignment="1">
      <alignment horizontal="center" vertical="center" wrapText="1"/>
    </xf>
    <xf numFmtId="49" fontId="1" fillId="0" borderId="1" xfId="49" applyNumberFormat="1" applyFont="1" applyFill="1" applyBorder="1" applyAlignment="1">
      <alignment horizontal="center" vertical="center" wrapText="1"/>
    </xf>
    <xf numFmtId="176" fontId="1" fillId="0" borderId="1" xfId="49" applyNumberFormat="1" applyFont="1" applyFill="1" applyBorder="1" applyAlignment="1">
      <alignment horizontal="center" vertical="center" wrapText="1"/>
    </xf>
    <xf numFmtId="0" fontId="2" fillId="0" borderId="1" xfId="49" applyFont="1" applyFill="1" applyBorder="1" applyAlignment="1">
      <alignment horizontal="center" vertical="center" wrapText="1"/>
    </xf>
    <xf numFmtId="49" fontId="2" fillId="0" borderId="1" xfId="49" applyNumberFormat="1" applyFont="1" applyFill="1" applyBorder="1" applyAlignment="1">
      <alignment horizontal="center" vertical="center" wrapText="1"/>
    </xf>
    <xf numFmtId="176" fontId="2" fillId="0" borderId="1" xfId="49" applyNumberFormat="1" applyFont="1" applyFill="1" applyBorder="1" applyAlignment="1">
      <alignment horizontal="center" vertical="center" wrapText="1"/>
    </xf>
    <xf numFmtId="177" fontId="2" fillId="0" borderId="1" xfId="49" applyNumberFormat="1" applyFont="1" applyFill="1" applyBorder="1" applyAlignment="1">
      <alignment horizontal="center" vertical="center" wrapText="1"/>
    </xf>
    <xf numFmtId="0" fontId="2" fillId="18" borderId="1" xfId="49" applyFont="1" applyFill="1" applyBorder="1" applyAlignment="1">
      <alignment horizontal="center" vertical="center" wrapText="1"/>
    </xf>
    <xf numFmtId="0" fontId="2" fillId="0" borderId="17" xfId="49" applyFont="1" applyFill="1" applyBorder="1" applyAlignment="1">
      <alignment horizontal="center" vertical="center" wrapText="1"/>
    </xf>
    <xf numFmtId="0" fontId="2" fillId="19" borderId="1" xfId="49" applyFont="1" applyFill="1" applyBorder="1" applyAlignment="1">
      <alignment horizontal="center" vertical="center" wrapText="1"/>
    </xf>
    <xf numFmtId="176" fontId="10" fillId="3" borderId="1" xfId="0" applyNumberFormat="1" applyFont="1" applyFill="1" applyBorder="1" applyAlignment="1">
      <alignment horizontal="center" vertical="center"/>
    </xf>
    <xf numFmtId="0" fontId="19" fillId="0" borderId="1" xfId="0" applyFont="1" applyFill="1" applyBorder="1" applyAlignment="1">
      <alignment horizontal="center" vertical="center" wrapText="1"/>
    </xf>
    <xf numFmtId="0" fontId="20" fillId="0" borderId="1" xfId="0" applyFont="1" applyFill="1" applyBorder="1" applyAlignment="1">
      <alignment horizontal="center" vertical="center"/>
    </xf>
    <xf numFmtId="0" fontId="20" fillId="0" borderId="0" xfId="0" applyFont="1" applyFill="1" applyAlignment="1">
      <alignment horizontal="center"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left" vertical="center"/>
    </xf>
    <xf numFmtId="0" fontId="11" fillId="0" borderId="1" xfId="0" applyFont="1" applyFill="1" applyBorder="1" applyAlignment="1">
      <alignment horizontal="left" vertical="center"/>
    </xf>
    <xf numFmtId="0" fontId="12" fillId="0" borderId="1" xfId="50" applyFont="1" applyBorder="1" applyAlignment="1">
      <alignment horizontal="center" vertical="center" wrapText="1"/>
    </xf>
    <xf numFmtId="0" fontId="10" fillId="6" borderId="1" xfId="0" applyFont="1" applyFill="1" applyBorder="1" applyAlignment="1">
      <alignment horizontal="center" vertical="center"/>
    </xf>
    <xf numFmtId="0" fontId="10" fillId="6" borderId="1" xfId="0" applyFont="1" applyFill="1" applyBorder="1" applyAlignment="1">
      <alignment horizontal="center" vertical="center" wrapText="1"/>
    </xf>
    <xf numFmtId="0" fontId="10" fillId="0" borderId="1" xfId="51" applyFont="1" applyBorder="1" applyAlignment="1">
      <alignment horizontal="center" vertical="center" wrapText="1"/>
    </xf>
    <xf numFmtId="0" fontId="10" fillId="0" borderId="1" xfId="51" applyFont="1" applyBorder="1" applyAlignment="1">
      <alignment horizontal="center" vertical="center"/>
    </xf>
    <xf numFmtId="49" fontId="10" fillId="0" borderId="1" xfId="0" applyNumberFormat="1" applyFont="1" applyFill="1" applyBorder="1" applyAlignment="1">
      <alignment horizontal="center" vertical="center"/>
    </xf>
    <xf numFmtId="57" fontId="10" fillId="0" borderId="1" xfId="0" applyNumberFormat="1" applyFont="1" applyFill="1" applyBorder="1" applyAlignment="1">
      <alignment horizontal="center" vertical="center"/>
    </xf>
    <xf numFmtId="181" fontId="10" fillId="0" borderId="1" xfId="0" applyNumberFormat="1" applyFont="1" applyFill="1" applyBorder="1" applyAlignment="1">
      <alignment horizontal="center" vertical="center"/>
    </xf>
    <xf numFmtId="0" fontId="20" fillId="3" borderId="1" xfId="0" applyFont="1" applyFill="1" applyBorder="1" applyAlignment="1">
      <alignment horizontal="center" vertical="center"/>
    </xf>
    <xf numFmtId="0" fontId="20" fillId="0" borderId="1" xfId="0" applyFont="1" applyFill="1" applyBorder="1" applyAlignment="1">
      <alignment horizontal="left" vertical="center"/>
    </xf>
    <xf numFmtId="57" fontId="20" fillId="0" borderId="1" xfId="0" applyNumberFormat="1" applyFont="1" applyFill="1" applyBorder="1" applyAlignment="1">
      <alignment horizontal="center" vertical="center"/>
    </xf>
    <xf numFmtId="0" fontId="10" fillId="7" borderId="1" xfId="0" applyFont="1" applyFill="1" applyBorder="1" applyAlignment="1">
      <alignment horizontal="center" vertical="center" wrapText="1"/>
    </xf>
    <xf numFmtId="0" fontId="11" fillId="7" borderId="1" xfId="0" applyFont="1" applyFill="1" applyBorder="1" applyAlignment="1">
      <alignment horizontal="center" vertical="center"/>
    </xf>
    <xf numFmtId="182" fontId="10" fillId="0" borderId="1" xfId="0" applyNumberFormat="1" applyFont="1" applyFill="1" applyBorder="1" applyAlignment="1">
      <alignment horizontal="center" vertical="center"/>
    </xf>
    <xf numFmtId="0" fontId="11" fillId="3" borderId="2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25"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0" fillId="0" borderId="18" xfId="0" applyFont="1" applyFill="1" applyBorder="1" applyAlignment="1">
      <alignment horizontal="center" vertical="center"/>
    </xf>
    <xf numFmtId="0" fontId="10" fillId="0" borderId="19" xfId="0" applyFont="1" applyFill="1" applyBorder="1" applyAlignment="1">
      <alignment horizontal="center" vertical="center"/>
    </xf>
    <xf numFmtId="0" fontId="10" fillId="2" borderId="1" xfId="0" applyFont="1" applyFill="1" applyBorder="1" applyAlignment="1">
      <alignment vertical="center"/>
    </xf>
    <xf numFmtId="176" fontId="10" fillId="2" borderId="1" xfId="0" applyNumberFormat="1" applyFont="1" applyFill="1" applyBorder="1" applyAlignment="1">
      <alignment horizontal="center" vertical="center"/>
    </xf>
    <xf numFmtId="0" fontId="10" fillId="2" borderId="0" xfId="0" applyFont="1" applyFill="1">
      <alignment vertical="center"/>
    </xf>
    <xf numFmtId="0" fontId="10" fillId="8" borderId="1" xfId="0" applyFont="1" applyFill="1" applyBorder="1" applyAlignment="1">
      <alignment horizontal="center" vertical="center"/>
    </xf>
    <xf numFmtId="176" fontId="10" fillId="3" borderId="20" xfId="0" applyNumberFormat="1" applyFont="1" applyFill="1" applyBorder="1" applyAlignment="1">
      <alignment horizontal="center" vertical="center"/>
    </xf>
    <xf numFmtId="0" fontId="10" fillId="3" borderId="30" xfId="0" applyFont="1" applyFill="1" applyBorder="1" applyAlignment="1">
      <alignment horizontal="center" vertical="center"/>
    </xf>
    <xf numFmtId="0" fontId="10" fillId="0" borderId="19" xfId="0" applyFont="1" applyFill="1" applyBorder="1" applyAlignment="1">
      <alignment vertical="center"/>
    </xf>
    <xf numFmtId="0" fontId="10" fillId="0" borderId="1" xfId="0" applyFont="1" applyFill="1" applyBorder="1" applyAlignment="1">
      <alignment vertical="center"/>
    </xf>
    <xf numFmtId="0" fontId="10" fillId="3" borderId="17" xfId="0" applyFont="1" applyFill="1" applyBorder="1" applyAlignment="1">
      <alignment horizontal="center" vertical="center"/>
    </xf>
    <xf numFmtId="176" fontId="10" fillId="3" borderId="0" xfId="0" applyNumberFormat="1" applyFont="1" applyFill="1" applyAlignment="1">
      <alignment horizontal="center" vertical="center"/>
    </xf>
    <xf numFmtId="0" fontId="10" fillId="3" borderId="31" xfId="0" applyFont="1" applyFill="1" applyBorder="1" applyAlignment="1">
      <alignment horizontal="center" vertical="center"/>
    </xf>
    <xf numFmtId="0" fontId="10" fillId="0" borderId="19" xfId="0" applyFont="1" applyFill="1" applyBorder="1" applyAlignment="1">
      <alignment horizontal="center" vertical="center" wrapText="1"/>
    </xf>
    <xf numFmtId="0" fontId="0" fillId="2" borderId="1" xfId="0" applyFont="1" applyFill="1" applyBorder="1" applyAlignment="1">
      <alignment horizontal="left" vertical="center" wrapText="1"/>
    </xf>
    <xf numFmtId="0" fontId="0"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3" borderId="0" xfId="0" applyFont="1" applyFill="1" applyAlignment="1">
      <alignment horizontal="center" vertical="center"/>
    </xf>
    <xf numFmtId="0" fontId="10" fillId="3" borderId="32" xfId="0" applyFont="1" applyFill="1" applyBorder="1" applyAlignment="1">
      <alignment horizontal="center" vertical="center"/>
    </xf>
    <xf numFmtId="183" fontId="10" fillId="0" borderId="1" xfId="0" applyNumberFormat="1" applyFont="1" applyFill="1" applyBorder="1" applyAlignment="1">
      <alignment horizontal="center" vertical="center"/>
    </xf>
    <xf numFmtId="183" fontId="20" fillId="0" borderId="1" xfId="0" applyNumberFormat="1" applyFont="1" applyFill="1" applyBorder="1" applyAlignment="1">
      <alignment horizontal="center" vertical="center"/>
    </xf>
    <xf numFmtId="0" fontId="12" fillId="0" borderId="1" xfId="0" applyFont="1" applyFill="1" applyBorder="1" applyAlignment="1">
      <alignment horizontal="left" vertical="center"/>
    </xf>
    <xf numFmtId="0" fontId="21" fillId="0" borderId="1" xfId="0" applyFont="1" applyFill="1" applyBorder="1" applyAlignment="1">
      <alignment horizontal="center" vertical="center" wrapText="1"/>
    </xf>
    <xf numFmtId="0" fontId="0" fillId="0" borderId="0" xfId="0" applyAlignment="1">
      <alignment horizontal="center" vertical="center"/>
    </xf>
    <xf numFmtId="0" fontId="1" fillId="0" borderId="1" xfId="49" applyFont="1" applyFill="1" applyBorder="1" applyAlignment="1">
      <alignment horizontal="center" vertical="center"/>
    </xf>
    <xf numFmtId="0" fontId="0" fillId="0" borderId="24" xfId="0" applyBorder="1" applyAlignment="1">
      <alignment horizontal="center" vertical="center"/>
    </xf>
    <xf numFmtId="176" fontId="2" fillId="0" borderId="30" xfId="49" applyNumberFormat="1" applyFont="1" applyFill="1" applyBorder="1" applyAlignment="1">
      <alignment horizontal="center" vertical="center" wrapText="1"/>
    </xf>
    <xf numFmtId="176" fontId="2" fillId="0" borderId="26" xfId="49" applyNumberFormat="1" applyFont="1" applyFill="1" applyBorder="1" applyAlignment="1">
      <alignment horizontal="center" vertical="center" wrapText="1"/>
    </xf>
    <xf numFmtId="176" fontId="2" fillId="0" borderId="32" xfId="49" applyNumberFormat="1" applyFont="1" applyFill="1" applyBorder="1" applyAlignment="1">
      <alignment horizontal="center" vertical="center" wrapText="1"/>
    </xf>
    <xf numFmtId="176" fontId="2" fillId="0" borderId="29" xfId="49" applyNumberFormat="1" applyFont="1" applyFill="1" applyBorder="1" applyAlignment="1">
      <alignment horizontal="center" vertical="center" wrapText="1"/>
    </xf>
    <xf numFmtId="49" fontId="0" fillId="0" borderId="24" xfId="0" applyNumberFormat="1" applyBorder="1" applyAlignment="1">
      <alignment horizontal="center" vertical="center"/>
    </xf>
    <xf numFmtId="0" fontId="0" fillId="3" borderId="24" xfId="0" applyFill="1" applyBorder="1" applyAlignment="1">
      <alignment horizontal="center" vertical="center"/>
    </xf>
    <xf numFmtId="0" fontId="0" fillId="0" borderId="1" xfId="0" applyBorder="1" applyAlignment="1">
      <alignment horizontal="left" vertical="center"/>
    </xf>
    <xf numFmtId="49" fontId="0" fillId="0" borderId="5"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lignment vertical="center"/>
    </xf>
    <xf numFmtId="0" fontId="0" fillId="0" borderId="25" xfId="0" applyBorder="1" applyAlignment="1">
      <alignment horizontal="center" vertical="center"/>
    </xf>
    <xf numFmtId="49" fontId="0" fillId="0" borderId="25" xfId="0" applyNumberFormat="1" applyBorder="1" applyAlignment="1">
      <alignment horizontal="center" vertical="center"/>
    </xf>
    <xf numFmtId="0" fontId="0" fillId="3" borderId="25" xfId="0" applyFill="1" applyBorder="1" applyAlignment="1">
      <alignment horizontal="center" vertical="center"/>
    </xf>
    <xf numFmtId="0" fontId="0" fillId="3" borderId="1" xfId="0" applyFill="1" applyBorder="1">
      <alignment vertical="center"/>
    </xf>
    <xf numFmtId="0" fontId="0" fillId="3" borderId="25" xfId="0" applyFill="1" applyBorder="1">
      <alignment vertical="center"/>
    </xf>
    <xf numFmtId="0" fontId="0" fillId="0" borderId="1" xfId="0" applyBorder="1" applyAlignment="1">
      <alignment horizontal="justify" vertical="center"/>
    </xf>
    <xf numFmtId="0" fontId="0" fillId="3" borderId="1" xfId="0" applyFill="1" applyBorder="1" applyAlignment="1">
      <alignment horizontal="justify" vertical="center"/>
    </xf>
    <xf numFmtId="0" fontId="10" fillId="0" borderId="1" xfId="0" applyFont="1" applyFill="1" applyBorder="1" applyAlignment="1" quotePrefix="1">
      <alignment horizontal="center" vertical="center"/>
    </xf>
    <xf numFmtId="0" fontId="10" fillId="0" borderId="18" xfId="0" applyFont="1" applyFill="1" applyBorder="1" applyAlignment="1" quotePrefix="1">
      <alignment horizontal="center" vertical="center"/>
    </xf>
    <xf numFmtId="0" fontId="12" fillId="0" borderId="24" xfId="0" applyFont="1" applyFill="1" applyBorder="1" applyAlignment="1" quotePrefix="1">
      <alignment horizontal="center" vertical="center"/>
    </xf>
    <xf numFmtId="0" fontId="10" fillId="0" borderId="24" xfId="0" applyFont="1" applyFill="1" applyBorder="1" applyAlignment="1" quotePrefix="1">
      <alignment horizontal="center" vertical="center"/>
    </xf>
    <xf numFmtId="0" fontId="7" fillId="0" borderId="1" xfId="0" applyFont="1" applyFill="1" applyBorder="1" applyAlignment="1" quotePrefix="1">
      <alignment horizontal="center" vertical="center"/>
    </xf>
    <xf numFmtId="0" fontId="7" fillId="0" borderId="24" xfId="0" applyFont="1" applyFill="1" applyBorder="1" applyAlignment="1" quotePrefix="1">
      <alignment horizontal="center" vertical="center"/>
    </xf>
    <xf numFmtId="0" fontId="0" fillId="0" borderId="24" xfId="0" applyNumberFormat="1" applyFill="1" applyBorder="1" applyAlignment="1" quotePrefix="1">
      <alignment horizontal="center" vertical="center"/>
    </xf>
    <xf numFmtId="0" fontId="7" fillId="0" borderId="24" xfId="0" applyNumberFormat="1" applyFont="1" applyFill="1" applyBorder="1" applyAlignment="1" quotePrefix="1">
      <alignment horizontal="center" vertical="center"/>
    </xf>
    <xf numFmtId="0" fontId="10" fillId="0" borderId="0" xfId="0" applyNumberFormat="1" applyFont="1" applyFill="1" applyAlignment="1" quotePrefix="1">
      <alignment horizontal="center" vertical="center"/>
    </xf>
    <xf numFmtId="0" fontId="0" fillId="0" borderId="1" xfId="57" applyFont="1" applyBorder="1" applyAlignment="1" quotePrefix="1">
      <alignment horizontal="center" vertical="center"/>
    </xf>
    <xf numFmtId="0" fontId="0" fillId="6" borderId="1" xfId="57" applyFont="1" applyFill="1" applyBorder="1" applyAlignment="1" quotePrefix="1">
      <alignment horizontal="center" vertical="center"/>
    </xf>
    <xf numFmtId="0" fontId="0" fillId="0" borderId="2" xfId="0" applyBorder="1" applyAlignment="1" quotePrefix="1">
      <alignment horizontal="center" vertical="center"/>
    </xf>
    <xf numFmtId="49" fontId="0" fillId="0" borderId="6" xfId="0" applyNumberFormat="1" applyFont="1" applyBorder="1" applyAlignment="1" quotePrefix="1">
      <alignment horizontal="center" vertical="center"/>
    </xf>
    <xf numFmtId="0" fontId="0" fillId="0" borderId="2" xfId="0" applyFont="1" applyBorder="1" applyAlignment="1" quotePrefix="1">
      <alignment horizontal="center" vertical="center" wrapText="1"/>
    </xf>
    <xf numFmtId="0" fontId="0" fillId="0" borderId="6" xfId="0" applyBorder="1" applyAlignment="1" quotePrefix="1">
      <alignment horizontal="center" vertical="center"/>
    </xf>
    <xf numFmtId="0" fontId="9" fillId="0" borderId="2" xfId="49" applyFont="1" applyFill="1" applyBorder="1" applyAlignment="1" quotePrefix="1">
      <alignment horizontal="center" vertical="center"/>
    </xf>
    <xf numFmtId="0" fontId="3" fillId="6" borderId="2" xfId="0" applyFont="1" applyFill="1" applyBorder="1" applyAlignment="1" quotePrefix="1">
      <alignment horizontal="center" vertical="center" wrapText="1"/>
    </xf>
  </cellXfs>
  <cellStyles count="58">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4" xfId="50"/>
    <cellStyle name="常规 3" xfId="51"/>
    <cellStyle name="常规 4 2" xfId="52"/>
    <cellStyle name="常规 7" xfId="53"/>
    <cellStyle name="常规 5 2" xfId="54"/>
    <cellStyle name="常规 5" xfId="55"/>
    <cellStyle name="常规 2 2" xfId="56"/>
    <cellStyle name="常规 6" xfId="57"/>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64"/>
  <sheetViews>
    <sheetView tabSelected="1" workbookViewId="0">
      <pane xSplit="5" ySplit="4" topLeftCell="F13" activePane="bottomRight" state="frozen"/>
      <selection/>
      <selection pane="topRight"/>
      <selection pane="bottomLeft"/>
      <selection pane="bottomRight" activeCell="K29" sqref="K29"/>
    </sheetView>
  </sheetViews>
  <sheetFormatPr defaultColWidth="9.12389380530973" defaultRowHeight="13.5"/>
  <cols>
    <col min="1" max="1" width="4.84955752212389" style="1" customWidth="1"/>
    <col min="2" max="2" width="14.8672566371681" style="1" customWidth="1"/>
    <col min="3" max="3" width="13.7610619469027" style="1" customWidth="1"/>
    <col min="4" max="4" width="15.4778761061947" style="1" customWidth="1"/>
    <col min="5" max="5" width="7.31858407079646" style="1" customWidth="1"/>
    <col min="6" max="6" width="5.76106194690265" style="1" customWidth="1"/>
    <col min="7" max="8" width="10.2389380530973" style="1" customWidth="1"/>
    <col min="9" max="9" width="10.6283185840708" style="1" customWidth="1"/>
    <col min="10" max="10" width="13.3451327433628" style="12" customWidth="1"/>
    <col min="11" max="11" width="36.1238938053097" style="1" customWidth="1"/>
    <col min="12" max="12" width="14.5044247787611" style="1" customWidth="1"/>
    <col min="13" max="13" width="21.1238938053097" style="1" customWidth="1"/>
    <col min="14" max="14" width="5.76106194690265" style="1" customWidth="1"/>
    <col min="15" max="15" width="27.1238938053097" style="1" customWidth="1"/>
    <col min="16" max="16" width="8.24778761061947" style="1" customWidth="1"/>
    <col min="17" max="17" width="36.3716814159292" style="1" customWidth="1"/>
    <col min="18" max="18" width="17.5044247787611" style="12" customWidth="1"/>
    <col min="19" max="19" width="9" style="12" customWidth="1"/>
    <col min="20" max="20" width="51.3716814159292" style="1" customWidth="1"/>
    <col min="21" max="21" width="12.2389380530973" style="1" customWidth="1"/>
    <col min="22" max="22" width="7.50442477876106" style="1" customWidth="1"/>
    <col min="23" max="24" width="5.76106194690265" style="1" customWidth="1"/>
    <col min="25" max="25" width="11.8761061946903" style="1" customWidth="1"/>
    <col min="26" max="26" width="19.5044247787611" style="1" customWidth="1"/>
    <col min="27" max="27" width="18.2389380530973" style="12" customWidth="1"/>
    <col min="28" max="28" width="14.6283185840708" style="12" customWidth="1"/>
    <col min="29" max="29" width="19.2389380530973" style="12" customWidth="1"/>
    <col min="30" max="30" width="9.6283185840708" style="12" customWidth="1"/>
    <col min="31" max="31" width="9.6283185840708" style="1" customWidth="1"/>
    <col min="32" max="32" width="9.87610619469027" style="1" customWidth="1"/>
    <col min="33" max="16380" width="9.12389380530973" style="1"/>
    <col min="16382" max="16384" width="9.12389380530973" style="1"/>
  </cols>
  <sheetData>
    <row r="1" s="1" customFormat="1" ht="37.5" customHeight="1" spans="1:32">
      <c r="A1" s="405" t="s">
        <v>0</v>
      </c>
      <c r="B1" s="464"/>
      <c r="C1" s="405"/>
      <c r="D1" s="405"/>
      <c r="E1" s="405"/>
      <c r="F1" s="405"/>
      <c r="G1" s="405"/>
      <c r="H1" s="405"/>
      <c r="I1" s="407"/>
      <c r="J1" s="405"/>
      <c r="K1" s="405"/>
      <c r="L1" s="405"/>
      <c r="M1" s="405"/>
      <c r="N1" s="405"/>
      <c r="O1" s="405"/>
      <c r="P1" s="405"/>
      <c r="Q1" s="405"/>
      <c r="R1" s="405"/>
      <c r="S1" s="405"/>
      <c r="T1" s="405"/>
      <c r="U1" s="405"/>
      <c r="V1" s="405"/>
      <c r="W1" s="405"/>
      <c r="X1" s="405"/>
      <c r="Y1" s="405"/>
      <c r="Z1" s="405"/>
      <c r="AA1" s="405"/>
      <c r="AB1" s="405"/>
      <c r="AC1" s="405"/>
      <c r="AD1" s="405"/>
      <c r="AE1" s="405"/>
      <c r="AF1" s="405"/>
    </row>
    <row r="2" s="1" customFormat="1" ht="15.75" spans="1:32">
      <c r="A2" s="408" t="s">
        <v>1</v>
      </c>
      <c r="B2" s="465" t="s">
        <v>2</v>
      </c>
      <c r="C2" s="408" t="s">
        <v>3</v>
      </c>
      <c r="D2" s="409" t="s">
        <v>4</v>
      </c>
      <c r="E2" s="408" t="s">
        <v>5</v>
      </c>
      <c r="F2" s="408" t="s">
        <v>6</v>
      </c>
      <c r="G2" s="408" t="s">
        <v>7</v>
      </c>
      <c r="H2" s="408" t="s">
        <v>8</v>
      </c>
      <c r="I2" s="466" t="s">
        <v>9</v>
      </c>
      <c r="J2" s="467"/>
      <c r="K2" s="408" t="s">
        <v>10</v>
      </c>
      <c r="L2" s="408"/>
      <c r="M2" s="408"/>
      <c r="N2" s="408"/>
      <c r="O2" s="408"/>
      <c r="P2" s="408"/>
      <c r="Q2" s="408"/>
      <c r="R2" s="408"/>
      <c r="S2" s="408"/>
      <c r="T2" s="408"/>
      <c r="U2" s="408"/>
      <c r="V2" s="408"/>
      <c r="W2" s="408"/>
      <c r="X2" s="408"/>
      <c r="Y2" s="408"/>
      <c r="Z2" s="408"/>
      <c r="AA2" s="408"/>
      <c r="AB2" s="408"/>
      <c r="AC2" s="408"/>
      <c r="AD2" s="18" t="s">
        <v>11</v>
      </c>
      <c r="AE2" s="408" t="s">
        <v>12</v>
      </c>
      <c r="AF2" s="408" t="s">
        <v>13</v>
      </c>
    </row>
    <row r="3" s="1" customFormat="1" ht="15.75" spans="1:32">
      <c r="A3" s="408"/>
      <c r="B3" s="7"/>
      <c r="C3" s="408"/>
      <c r="D3" s="409"/>
      <c r="E3" s="408"/>
      <c r="F3" s="408"/>
      <c r="G3" s="408"/>
      <c r="H3" s="408"/>
      <c r="I3" s="468"/>
      <c r="J3" s="469"/>
      <c r="K3" s="19" t="s">
        <v>14</v>
      </c>
      <c r="L3" s="19"/>
      <c r="M3" s="19"/>
      <c r="N3" s="19"/>
      <c r="O3" s="19"/>
      <c r="P3" s="19"/>
      <c r="Q3" s="19"/>
      <c r="R3" s="19"/>
      <c r="S3" s="22"/>
      <c r="T3" s="20" t="s">
        <v>15</v>
      </c>
      <c r="U3" s="20"/>
      <c r="V3" s="20"/>
      <c r="W3" s="20"/>
      <c r="X3" s="20"/>
      <c r="Y3" s="20"/>
      <c r="Z3" s="20"/>
      <c r="AA3" s="20"/>
      <c r="AB3" s="22"/>
      <c r="AC3" s="21" t="s">
        <v>16</v>
      </c>
      <c r="AD3" s="18"/>
      <c r="AE3" s="408"/>
      <c r="AF3" s="408"/>
    </row>
    <row r="4" s="1" customFormat="1" ht="110.25" spans="1:32">
      <c r="A4" s="408"/>
      <c r="B4" s="7"/>
      <c r="C4" s="408"/>
      <c r="D4" s="409"/>
      <c r="E4" s="408"/>
      <c r="F4" s="408"/>
      <c r="G4" s="408"/>
      <c r="H4" s="408"/>
      <c r="I4" s="410" t="s">
        <v>17</v>
      </c>
      <c r="J4" s="21" t="s">
        <v>18</v>
      </c>
      <c r="K4" s="408" t="s">
        <v>19</v>
      </c>
      <c r="L4" s="408" t="s">
        <v>20</v>
      </c>
      <c r="M4" s="408" t="s">
        <v>21</v>
      </c>
      <c r="N4" s="408" t="s">
        <v>22</v>
      </c>
      <c r="O4" s="408" t="s">
        <v>23</v>
      </c>
      <c r="P4" s="408" t="s">
        <v>24</v>
      </c>
      <c r="Q4" s="408" t="s">
        <v>25</v>
      </c>
      <c r="R4" s="22" t="s">
        <v>26</v>
      </c>
      <c r="S4" s="22" t="s">
        <v>27</v>
      </c>
      <c r="T4" s="408" t="s">
        <v>28</v>
      </c>
      <c r="U4" s="408" t="s">
        <v>29</v>
      </c>
      <c r="V4" s="408" t="s">
        <v>21</v>
      </c>
      <c r="W4" s="408" t="s">
        <v>22</v>
      </c>
      <c r="X4" s="408" t="s">
        <v>23</v>
      </c>
      <c r="Y4" s="408" t="s">
        <v>24</v>
      </c>
      <c r="Z4" s="408" t="s">
        <v>25</v>
      </c>
      <c r="AA4" s="22" t="s">
        <v>26</v>
      </c>
      <c r="AB4" s="22" t="s">
        <v>27</v>
      </c>
      <c r="AC4" s="21"/>
      <c r="AD4" s="18"/>
      <c r="AE4" s="408"/>
      <c r="AF4" s="408"/>
    </row>
    <row r="5" s="1" customFormat="1" spans="1:32">
      <c r="A5" s="465">
        <v>1</v>
      </c>
      <c r="B5" s="465" t="s">
        <v>30</v>
      </c>
      <c r="C5" s="465" t="s">
        <v>31</v>
      </c>
      <c r="D5" s="470" t="s">
        <v>32</v>
      </c>
      <c r="E5" s="465" t="s">
        <v>33</v>
      </c>
      <c r="F5" s="465" t="s">
        <v>34</v>
      </c>
      <c r="G5" s="465">
        <v>566</v>
      </c>
      <c r="H5" s="465">
        <v>590</v>
      </c>
      <c r="I5" s="465">
        <v>3.84532374100719</v>
      </c>
      <c r="J5" s="471">
        <v>94.3285371702638</v>
      </c>
      <c r="K5" s="472" t="s">
        <v>35</v>
      </c>
      <c r="L5" s="1">
        <v>2024</v>
      </c>
      <c r="M5" s="1" t="s">
        <v>36</v>
      </c>
      <c r="N5" s="1" t="s">
        <v>37</v>
      </c>
      <c r="O5" s="1" t="s">
        <v>38</v>
      </c>
      <c r="P5" s="1">
        <v>4</v>
      </c>
      <c r="Q5" s="472" t="s">
        <v>39</v>
      </c>
      <c r="R5" s="12">
        <v>4</v>
      </c>
      <c r="S5" s="471">
        <v>12</v>
      </c>
      <c r="T5" s="1" t="s">
        <v>40</v>
      </c>
      <c r="U5" s="1">
        <v>2024</v>
      </c>
      <c r="V5" s="1" t="s">
        <v>41</v>
      </c>
      <c r="W5" s="1" t="s">
        <v>37</v>
      </c>
      <c r="Y5" s="1">
        <v>0.2</v>
      </c>
      <c r="Z5" s="1" t="s">
        <v>42</v>
      </c>
      <c r="AA5" s="12">
        <v>0.2</v>
      </c>
      <c r="AB5" s="471">
        <v>0.4</v>
      </c>
      <c r="AC5" s="471">
        <v>12.4</v>
      </c>
      <c r="AD5" s="471">
        <f>AC5+J5*0.8</f>
        <v>87.8628297362111</v>
      </c>
      <c r="AE5" s="465">
        <v>6</v>
      </c>
      <c r="AF5" s="465">
        <v>123</v>
      </c>
    </row>
    <row r="6" s="1" customFormat="1" spans="1:32">
      <c r="A6" s="7"/>
      <c r="B6" s="7"/>
      <c r="C6" s="7"/>
      <c r="D6" s="473"/>
      <c r="E6" s="7"/>
      <c r="F6" s="7"/>
      <c r="G6" s="7"/>
      <c r="H6" s="7"/>
      <c r="I6" s="7"/>
      <c r="J6" s="63"/>
      <c r="K6" s="472" t="s">
        <v>43</v>
      </c>
      <c r="L6" s="1">
        <v>2024</v>
      </c>
      <c r="M6" s="1" t="s">
        <v>44</v>
      </c>
      <c r="N6" s="1" t="s">
        <v>37</v>
      </c>
      <c r="O6" s="1" t="s">
        <v>38</v>
      </c>
      <c r="P6" s="1">
        <v>2.6666</v>
      </c>
      <c r="Q6" s="472" t="s">
        <v>45</v>
      </c>
      <c r="R6" s="12">
        <v>2.6666</v>
      </c>
      <c r="S6" s="63"/>
      <c r="T6" s="1" t="s">
        <v>40</v>
      </c>
      <c r="U6" s="1">
        <v>2023</v>
      </c>
      <c r="V6" s="1" t="s">
        <v>41</v>
      </c>
      <c r="W6" s="1" t="s">
        <v>37</v>
      </c>
      <c r="Y6" s="1">
        <v>0.2</v>
      </c>
      <c r="Z6" s="1" t="s">
        <v>46</v>
      </c>
      <c r="AA6" s="12">
        <v>0.2</v>
      </c>
      <c r="AB6" s="63"/>
      <c r="AC6" s="63"/>
      <c r="AD6" s="63"/>
      <c r="AE6" s="7"/>
      <c r="AF6" s="7"/>
    </row>
    <row r="7" s="1" customFormat="1" ht="40.5" spans="1:32">
      <c r="A7" s="7"/>
      <c r="B7" s="7"/>
      <c r="C7" s="7"/>
      <c r="D7" s="473"/>
      <c r="E7" s="7"/>
      <c r="F7" s="7"/>
      <c r="G7" s="7"/>
      <c r="H7" s="7"/>
      <c r="I7" s="7"/>
      <c r="J7" s="63"/>
      <c r="K7" s="474" t="s">
        <v>47</v>
      </c>
      <c r="L7" s="1">
        <v>2024</v>
      </c>
      <c r="M7" s="1" t="s">
        <v>48</v>
      </c>
      <c r="N7" s="1" t="s">
        <v>37</v>
      </c>
      <c r="O7" s="1" t="s">
        <v>38</v>
      </c>
      <c r="P7" s="1">
        <v>1.35</v>
      </c>
      <c r="Q7" s="474" t="s">
        <v>49</v>
      </c>
      <c r="R7" s="12">
        <v>1.35</v>
      </c>
      <c r="S7" s="63"/>
      <c r="AA7" s="12"/>
      <c r="AB7" s="63"/>
      <c r="AC7" s="63"/>
      <c r="AD7" s="63"/>
      <c r="AE7" s="7"/>
      <c r="AF7" s="7"/>
    </row>
    <row r="8" s="1" customFormat="1" ht="54" spans="1:32">
      <c r="A8" s="7"/>
      <c r="B8" s="7"/>
      <c r="C8" s="7"/>
      <c r="D8" s="473"/>
      <c r="E8" s="7"/>
      <c r="F8" s="7"/>
      <c r="G8" s="7"/>
      <c r="H8" s="7"/>
      <c r="I8" s="7"/>
      <c r="J8" s="63"/>
      <c r="K8" s="474" t="s">
        <v>50</v>
      </c>
      <c r="L8" s="1">
        <v>2025</v>
      </c>
      <c r="M8" s="1" t="s">
        <v>51</v>
      </c>
      <c r="N8" s="1" t="s">
        <v>52</v>
      </c>
      <c r="O8" s="1" t="s">
        <v>53</v>
      </c>
      <c r="P8" s="1">
        <v>0.45</v>
      </c>
      <c r="Q8" s="474" t="s">
        <v>54</v>
      </c>
      <c r="R8" s="12">
        <v>0.45</v>
      </c>
      <c r="S8" s="63"/>
      <c r="AA8" s="12"/>
      <c r="AB8" s="63"/>
      <c r="AC8" s="63"/>
      <c r="AD8" s="63"/>
      <c r="AE8" s="7"/>
      <c r="AF8" s="7"/>
    </row>
    <row r="9" s="1" customFormat="1" spans="1:32">
      <c r="A9" s="7"/>
      <c r="B9" s="7"/>
      <c r="C9" s="7"/>
      <c r="D9" s="473"/>
      <c r="E9" s="7"/>
      <c r="F9" s="7"/>
      <c r="G9" s="7"/>
      <c r="H9" s="7"/>
      <c r="I9" s="7"/>
      <c r="J9" s="63"/>
      <c r="K9" s="475" t="s">
        <v>55</v>
      </c>
      <c r="L9" s="1">
        <v>2022</v>
      </c>
      <c r="M9" s="1" t="s">
        <v>56</v>
      </c>
      <c r="N9" s="1" t="s">
        <v>52</v>
      </c>
      <c r="O9" s="1" t="s">
        <v>57</v>
      </c>
      <c r="P9" s="1">
        <v>1.35</v>
      </c>
      <c r="Q9" s="474" t="s">
        <v>58</v>
      </c>
      <c r="R9" s="12">
        <v>1.35</v>
      </c>
      <c r="S9" s="63"/>
      <c r="AA9" s="12"/>
      <c r="AB9" s="63"/>
      <c r="AC9" s="63"/>
      <c r="AD9" s="63"/>
      <c r="AE9" s="7"/>
      <c r="AF9" s="7"/>
    </row>
    <row r="10" s="1" customFormat="1" spans="1:32">
      <c r="A10" s="7"/>
      <c r="B10" s="7"/>
      <c r="C10" s="7"/>
      <c r="D10" s="473"/>
      <c r="E10" s="7"/>
      <c r="F10" s="7"/>
      <c r="G10" s="7"/>
      <c r="H10" s="7"/>
      <c r="I10" s="7"/>
      <c r="J10" s="63"/>
      <c r="K10" s="472" t="s">
        <v>59</v>
      </c>
      <c r="L10" s="1">
        <v>2023</v>
      </c>
      <c r="M10" s="1" t="s">
        <v>56</v>
      </c>
      <c r="N10" s="1" t="s">
        <v>52</v>
      </c>
      <c r="O10" s="1" t="s">
        <v>57</v>
      </c>
      <c r="P10" s="1">
        <v>1.35</v>
      </c>
      <c r="Q10" s="472" t="s">
        <v>58</v>
      </c>
      <c r="R10" s="12">
        <v>1.35</v>
      </c>
      <c r="S10" s="63"/>
      <c r="AA10" s="12"/>
      <c r="AB10" s="63"/>
      <c r="AC10" s="63"/>
      <c r="AD10" s="63"/>
      <c r="AE10" s="7"/>
      <c r="AF10" s="7"/>
    </row>
    <row r="11" s="1" customFormat="1" spans="1:32">
      <c r="A11" s="7"/>
      <c r="B11" s="7"/>
      <c r="C11" s="7"/>
      <c r="D11" s="473"/>
      <c r="E11" s="7"/>
      <c r="F11" s="7"/>
      <c r="G11" s="7"/>
      <c r="H11" s="7"/>
      <c r="I11" s="7"/>
      <c r="J11" s="63"/>
      <c r="K11" s="472" t="s">
        <v>60</v>
      </c>
      <c r="L11" s="1">
        <v>2024</v>
      </c>
      <c r="M11" s="1" t="s">
        <v>56</v>
      </c>
      <c r="N11" s="1" t="s">
        <v>52</v>
      </c>
      <c r="O11" s="1" t="s">
        <v>57</v>
      </c>
      <c r="P11" s="1">
        <v>1.35</v>
      </c>
      <c r="Q11" s="472" t="s">
        <v>58</v>
      </c>
      <c r="R11" s="12">
        <v>1.35</v>
      </c>
      <c r="S11" s="63"/>
      <c r="AA11" s="12"/>
      <c r="AB11" s="63"/>
      <c r="AC11" s="63"/>
      <c r="AD11" s="63"/>
      <c r="AE11" s="7"/>
      <c r="AF11" s="7"/>
    </row>
    <row r="12" s="1" customFormat="1" ht="27" spans="1:32">
      <c r="A12" s="7"/>
      <c r="B12" s="7"/>
      <c r="C12" s="7"/>
      <c r="D12" s="473"/>
      <c r="E12" s="7"/>
      <c r="F12" s="7"/>
      <c r="G12" s="7"/>
      <c r="H12" s="7"/>
      <c r="I12" s="7"/>
      <c r="J12" s="63"/>
      <c r="K12" s="474" t="s">
        <v>61</v>
      </c>
      <c r="L12" s="1">
        <v>2023</v>
      </c>
      <c r="M12" s="1" t="s">
        <v>44</v>
      </c>
      <c r="N12" s="1" t="s">
        <v>37</v>
      </c>
      <c r="O12" s="1" t="s">
        <v>38</v>
      </c>
      <c r="P12" s="1">
        <v>2.6666</v>
      </c>
      <c r="Q12" s="472" t="s">
        <v>62</v>
      </c>
      <c r="R12" s="12">
        <v>2.6667</v>
      </c>
      <c r="S12" s="63"/>
      <c r="AA12" s="12"/>
      <c r="AB12" s="63"/>
      <c r="AC12" s="63"/>
      <c r="AD12" s="63"/>
      <c r="AE12" s="7"/>
      <c r="AF12" s="7"/>
    </row>
    <row r="13" s="1" customFormat="1" ht="14.25" customHeight="1" spans="1:32">
      <c r="A13" s="7"/>
      <c r="B13" s="7"/>
      <c r="C13" s="7"/>
      <c r="D13" s="473"/>
      <c r="E13" s="7"/>
      <c r="F13" s="7"/>
      <c r="G13" s="7"/>
      <c r="H13" s="7"/>
      <c r="I13" s="7"/>
      <c r="J13" s="63"/>
      <c r="K13" s="1" t="s">
        <v>63</v>
      </c>
      <c r="L13" s="1">
        <v>2024</v>
      </c>
      <c r="M13" s="1" t="s">
        <v>64</v>
      </c>
      <c r="N13" s="1" t="s">
        <v>52</v>
      </c>
      <c r="O13" s="1" t="s">
        <v>57</v>
      </c>
      <c r="P13" s="1">
        <v>0.8</v>
      </c>
      <c r="Q13" s="472" t="s">
        <v>65</v>
      </c>
      <c r="R13" s="12">
        <v>0.8</v>
      </c>
      <c r="S13" s="63"/>
      <c r="AA13" s="12"/>
      <c r="AB13" s="63"/>
      <c r="AC13" s="63"/>
      <c r="AD13" s="63"/>
      <c r="AE13" s="7"/>
      <c r="AF13" s="7"/>
    </row>
    <row r="14" s="1" customFormat="1" spans="1:32">
      <c r="A14" s="7"/>
      <c r="B14" s="7"/>
      <c r="C14" s="7"/>
      <c r="D14" s="473"/>
      <c r="E14" s="7"/>
      <c r="F14" s="7"/>
      <c r="G14" s="7"/>
      <c r="H14" s="7"/>
      <c r="I14" s="7"/>
      <c r="J14" s="63"/>
      <c r="K14" s="472" t="s">
        <v>43</v>
      </c>
      <c r="L14" s="1">
        <v>2023</v>
      </c>
      <c r="M14" s="1" t="s">
        <v>48</v>
      </c>
      <c r="N14" s="1" t="s">
        <v>37</v>
      </c>
      <c r="O14" s="1" t="s">
        <v>38</v>
      </c>
      <c r="P14" s="1">
        <v>0.9</v>
      </c>
      <c r="Q14" s="472" t="s">
        <v>66</v>
      </c>
      <c r="R14" s="12">
        <v>0.9</v>
      </c>
      <c r="S14" s="63"/>
      <c r="AA14" s="12"/>
      <c r="AB14" s="63"/>
      <c r="AC14" s="63"/>
      <c r="AD14" s="63"/>
      <c r="AE14" s="7"/>
      <c r="AF14" s="7"/>
    </row>
    <row r="15" s="1" customFormat="1" ht="27" spans="1:32">
      <c r="A15" s="7"/>
      <c r="B15" s="7"/>
      <c r="C15" s="7"/>
      <c r="D15" s="473"/>
      <c r="E15" s="7"/>
      <c r="F15" s="7"/>
      <c r="G15" s="7"/>
      <c r="H15" s="7"/>
      <c r="I15" s="7"/>
      <c r="J15" s="63"/>
      <c r="K15" s="474" t="s">
        <v>67</v>
      </c>
      <c r="L15" s="1">
        <v>2023</v>
      </c>
      <c r="M15" s="1" t="s">
        <v>68</v>
      </c>
      <c r="N15" s="1" t="s">
        <v>37</v>
      </c>
      <c r="O15" s="1" t="s">
        <v>38</v>
      </c>
      <c r="P15" s="1">
        <v>0.6</v>
      </c>
      <c r="Q15" s="472" t="s">
        <v>69</v>
      </c>
      <c r="R15" s="12">
        <v>0.6</v>
      </c>
      <c r="S15" s="63"/>
      <c r="AA15" s="12"/>
      <c r="AB15" s="63"/>
      <c r="AC15" s="63"/>
      <c r="AD15" s="63"/>
      <c r="AE15" s="7"/>
      <c r="AF15" s="7"/>
    </row>
    <row r="16" s="1" customFormat="1" ht="27" spans="1:32">
      <c r="A16" s="476"/>
      <c r="B16" s="476"/>
      <c r="C16" s="476"/>
      <c r="D16" s="477"/>
      <c r="E16" s="476"/>
      <c r="F16" s="476"/>
      <c r="G16" s="476"/>
      <c r="H16" s="476"/>
      <c r="I16" s="476"/>
      <c r="J16" s="478"/>
      <c r="K16" s="474" t="s">
        <v>70</v>
      </c>
      <c r="L16" s="1">
        <v>2025</v>
      </c>
      <c r="M16" s="1" t="s">
        <v>68</v>
      </c>
      <c r="N16" s="1" t="s">
        <v>37</v>
      </c>
      <c r="O16" s="1" t="s">
        <v>38</v>
      </c>
      <c r="P16" s="1">
        <v>0.6</v>
      </c>
      <c r="Q16" s="472" t="s">
        <v>69</v>
      </c>
      <c r="R16" s="12">
        <v>0.6</v>
      </c>
      <c r="S16" s="478"/>
      <c r="AA16" s="12"/>
      <c r="AB16" s="478"/>
      <c r="AC16" s="478"/>
      <c r="AD16" s="478"/>
      <c r="AE16" s="476"/>
      <c r="AF16" s="476"/>
    </row>
    <row r="17" s="294" customFormat="1" ht="14.25" customHeight="1" spans="1:40">
      <c r="A17" s="294">
        <v>1</v>
      </c>
      <c r="B17" s="294" t="s">
        <v>71</v>
      </c>
      <c r="C17" s="294" t="s">
        <v>72</v>
      </c>
      <c r="D17" s="483" t="s">
        <v>73</v>
      </c>
      <c r="E17" s="294" t="s">
        <v>74</v>
      </c>
      <c r="F17" s="294" t="s">
        <v>34</v>
      </c>
      <c r="G17" s="294">
        <v>524</v>
      </c>
      <c r="H17" s="294">
        <v>452</v>
      </c>
      <c r="I17" s="294">
        <v>3.7008</v>
      </c>
      <c r="J17" s="415">
        <v>89.0293333333333</v>
      </c>
      <c r="K17" s="294" t="s">
        <v>75</v>
      </c>
      <c r="L17" s="294">
        <v>2024</v>
      </c>
      <c r="M17" s="294" t="s">
        <v>76</v>
      </c>
      <c r="N17" s="294" t="s">
        <v>52</v>
      </c>
      <c r="O17" s="294" t="s">
        <v>77</v>
      </c>
      <c r="P17" s="294">
        <v>0.8</v>
      </c>
      <c r="Q17" s="294" t="s">
        <v>65</v>
      </c>
      <c r="R17" s="295">
        <v>0.8</v>
      </c>
      <c r="S17" s="313" t="s">
        <v>78</v>
      </c>
      <c r="T17" s="300" t="s">
        <v>79</v>
      </c>
      <c r="U17" s="294">
        <v>2025</v>
      </c>
      <c r="V17" s="294" t="s">
        <v>41</v>
      </c>
      <c r="W17" s="294" t="s">
        <v>52</v>
      </c>
      <c r="X17" s="294" t="s">
        <v>80</v>
      </c>
      <c r="Y17" s="294">
        <v>0.1</v>
      </c>
      <c r="Z17" s="294" t="s">
        <v>81</v>
      </c>
      <c r="AA17" s="295">
        <v>0.1</v>
      </c>
      <c r="AB17" s="295">
        <f>SUM(AA17:AA20)</f>
        <v>3.3</v>
      </c>
      <c r="AC17" s="295">
        <v>15.3</v>
      </c>
      <c r="AD17" s="296">
        <f>AC17+J17*0.8</f>
        <v>86.5234666666666</v>
      </c>
      <c r="AE17" s="297">
        <v>16</v>
      </c>
      <c r="AF17" s="297">
        <v>106</v>
      </c>
    </row>
    <row r="18" s="294" customFormat="1" ht="14.25" customHeight="1" spans="1:40">
      <c r="J18" s="415"/>
      <c r="K18" s="350" t="s">
        <v>82</v>
      </c>
      <c r="L18" s="294">
        <v>2025</v>
      </c>
      <c r="M18" s="294" t="s">
        <v>83</v>
      </c>
      <c r="N18" s="294" t="s">
        <v>37</v>
      </c>
      <c r="O18" s="294" t="s">
        <v>84</v>
      </c>
      <c r="P18" s="294">
        <v>1.5</v>
      </c>
      <c r="Q18" s="300" t="s">
        <v>85</v>
      </c>
      <c r="R18" s="295">
        <v>1.5</v>
      </c>
      <c r="S18" s="313"/>
      <c r="T18" s="294" t="s">
        <v>86</v>
      </c>
      <c r="U18" s="294"/>
      <c r="V18" s="294"/>
      <c r="W18" s="294"/>
      <c r="X18" s="294"/>
      <c r="Y18" s="294">
        <v>1</v>
      </c>
      <c r="Z18" s="294" t="s">
        <v>87</v>
      </c>
      <c r="AA18" s="295">
        <v>1</v>
      </c>
      <c r="AB18" s="295"/>
      <c r="AC18" s="295"/>
      <c r="AD18" s="298"/>
      <c r="AE18" s="299"/>
      <c r="AF18" s="299"/>
    </row>
    <row r="19" s="294" customFormat="1" ht="14.25" customHeight="1" spans="1:40">
      <c r="J19" s="415"/>
      <c r="K19" s="350" t="s">
        <v>88</v>
      </c>
      <c r="L19" s="294">
        <v>2024</v>
      </c>
      <c r="M19" s="294" t="s">
        <v>83</v>
      </c>
      <c r="N19" s="294" t="s">
        <v>37</v>
      </c>
      <c r="O19" s="294" t="s">
        <v>89</v>
      </c>
      <c r="P19" s="294">
        <v>0.3</v>
      </c>
      <c r="Q19" s="416" t="s">
        <v>90</v>
      </c>
      <c r="R19" s="295">
        <v>0.3</v>
      </c>
      <c r="S19" s="313"/>
      <c r="T19" s="267" t="s">
        <v>91</v>
      </c>
      <c r="U19" s="294"/>
      <c r="V19" s="294"/>
      <c r="W19" s="294"/>
      <c r="X19" s="294"/>
      <c r="Y19" s="294">
        <v>2</v>
      </c>
      <c r="Z19" s="300" t="s">
        <v>92</v>
      </c>
      <c r="AA19" s="295">
        <v>2</v>
      </c>
      <c r="AB19" s="295"/>
      <c r="AC19" s="295"/>
      <c r="AD19" s="298"/>
      <c r="AE19" s="299"/>
      <c r="AF19" s="299"/>
    </row>
    <row r="20" s="294" customFormat="1" ht="14.25" customHeight="1" spans="1:40">
      <c r="J20" s="415"/>
      <c r="K20" s="350" t="s">
        <v>93</v>
      </c>
      <c r="L20" s="294">
        <v>2024</v>
      </c>
      <c r="M20" s="294" t="s">
        <v>83</v>
      </c>
      <c r="N20" s="294" t="s">
        <v>37</v>
      </c>
      <c r="O20" s="294" t="s">
        <v>94</v>
      </c>
      <c r="P20" s="294">
        <v>0.3</v>
      </c>
      <c r="Q20" s="300" t="s">
        <v>95</v>
      </c>
      <c r="R20" s="295">
        <v>0.3</v>
      </c>
      <c r="S20" s="313"/>
      <c r="T20" s="417" t="s">
        <v>40</v>
      </c>
      <c r="U20" s="418">
        <v>2025</v>
      </c>
      <c r="V20" s="417" t="s">
        <v>41</v>
      </c>
      <c r="W20" s="417" t="s">
        <v>37</v>
      </c>
      <c r="X20" s="417"/>
      <c r="Y20" s="417">
        <v>0.2</v>
      </c>
      <c r="Z20" s="417" t="s">
        <v>96</v>
      </c>
      <c r="AA20" s="295">
        <v>0.2</v>
      </c>
      <c r="AB20" s="295"/>
      <c r="AC20" s="295"/>
      <c r="AD20" s="301"/>
      <c r="AE20" s="302"/>
      <c r="AF20" s="302"/>
    </row>
    <row r="21" s="2" customFormat="1" spans="1:40">
      <c r="A21" s="23">
        <v>1</v>
      </c>
      <c r="B21" s="24" t="s">
        <v>97</v>
      </c>
      <c r="C21" s="24" t="s">
        <v>98</v>
      </c>
      <c r="D21" s="25" t="s">
        <v>99</v>
      </c>
      <c r="E21" s="24" t="s">
        <v>100</v>
      </c>
      <c r="F21" s="24" t="s">
        <v>34</v>
      </c>
      <c r="G21" s="2">
        <v>556</v>
      </c>
      <c r="H21" s="2">
        <v>477</v>
      </c>
      <c r="I21" s="2">
        <v>3.91111111111111</v>
      </c>
      <c r="J21" s="26">
        <v>96.7407407407408</v>
      </c>
      <c r="K21" s="27" t="s">
        <v>101</v>
      </c>
      <c r="L21" s="27">
        <v>2025</v>
      </c>
      <c r="M21" s="27" t="s">
        <v>102</v>
      </c>
      <c r="N21" s="27" t="s">
        <v>37</v>
      </c>
      <c r="O21" s="27" t="s">
        <v>103</v>
      </c>
      <c r="P21" s="27">
        <v>0.6</v>
      </c>
      <c r="Q21" s="27" t="s">
        <v>69</v>
      </c>
      <c r="R21" s="28">
        <v>0.6</v>
      </c>
      <c r="S21" s="26">
        <v>0.6</v>
      </c>
      <c r="T21" s="24" t="s">
        <v>40</v>
      </c>
      <c r="U21" s="2">
        <v>2024</v>
      </c>
      <c r="V21" s="2" t="s">
        <v>41</v>
      </c>
      <c r="W21" s="2" t="s">
        <v>37</v>
      </c>
      <c r="X21" s="2"/>
      <c r="Y21" s="2">
        <v>0.2</v>
      </c>
      <c r="Z21" s="2" t="s">
        <v>42</v>
      </c>
      <c r="AA21" s="26">
        <v>0.2</v>
      </c>
      <c r="AB21" s="26">
        <v>2.56</v>
      </c>
      <c r="AC21" s="26">
        <v>3.16</v>
      </c>
      <c r="AD21" s="26">
        <f>0.8*J21+AC21</f>
        <v>80.5525925925926</v>
      </c>
      <c r="AE21" s="2">
        <v>1</v>
      </c>
      <c r="AF21" s="2">
        <v>144</v>
      </c>
      <c r="AH21" s="29"/>
      <c r="AI21" s="30"/>
      <c r="AJ21" s="31"/>
      <c r="AK21" s="32"/>
      <c r="AL21" s="31"/>
      <c r="AM21" s="31"/>
      <c r="AN21" s="32"/>
    </row>
    <row r="22" s="1" customFormat="1" spans="1:40">
      <c r="A22" s="33"/>
      <c r="B22" s="34"/>
      <c r="C22" s="34"/>
      <c r="D22" s="35"/>
      <c r="E22" s="34"/>
      <c r="F22" s="34"/>
      <c r="G22" s="1"/>
      <c r="H22" s="1"/>
      <c r="I22" s="1"/>
      <c r="J22" s="12"/>
      <c r="K22" s="1"/>
      <c r="L22" s="1"/>
      <c r="M22" s="34"/>
      <c r="N22" s="1"/>
      <c r="O22" s="34"/>
      <c r="P22" s="1"/>
      <c r="Q22" s="1"/>
      <c r="R22" s="12"/>
      <c r="S22" s="12"/>
      <c r="T22" s="34" t="s">
        <v>40</v>
      </c>
      <c r="U22" s="1">
        <v>2023</v>
      </c>
      <c r="V22" s="1" t="s">
        <v>41</v>
      </c>
      <c r="W22" s="1" t="s">
        <v>37</v>
      </c>
      <c r="X22" s="1"/>
      <c r="Y22" s="1">
        <v>0.2</v>
      </c>
      <c r="Z22" s="34" t="s">
        <v>46</v>
      </c>
      <c r="AA22" s="12">
        <v>0.2</v>
      </c>
      <c r="AB22" s="12"/>
      <c r="AC22" s="12"/>
      <c r="AD22" s="12"/>
      <c r="AE22" s="1"/>
      <c r="AF22" s="1"/>
      <c r="AG22" s="1"/>
      <c r="AH22" s="29"/>
      <c r="AI22" s="30"/>
      <c r="AJ22" s="31"/>
      <c r="AK22" s="32"/>
      <c r="AL22" s="31"/>
      <c r="AM22" s="31"/>
      <c r="AN22" s="32"/>
    </row>
    <row r="23" s="1" customFormat="1" spans="1:40">
      <c r="A23" s="33"/>
      <c r="B23" s="34"/>
      <c r="C23" s="34"/>
      <c r="D23" s="35"/>
      <c r="E23" s="34"/>
      <c r="F23" s="34"/>
      <c r="G23" s="1"/>
      <c r="H23" s="1"/>
      <c r="I23" s="1"/>
      <c r="J23" s="12"/>
      <c r="K23" s="34"/>
      <c r="L23" s="1"/>
      <c r="M23" s="34"/>
      <c r="N23" s="34"/>
      <c r="O23" s="34"/>
      <c r="P23" s="1"/>
      <c r="Q23" s="34"/>
      <c r="R23" s="12"/>
      <c r="S23" s="12"/>
      <c r="T23" s="34" t="s">
        <v>104</v>
      </c>
      <c r="U23" s="1">
        <v>2025</v>
      </c>
      <c r="V23" s="1"/>
      <c r="W23" s="1" t="s">
        <v>37</v>
      </c>
      <c r="X23" s="1"/>
      <c r="Y23" s="1">
        <v>1</v>
      </c>
      <c r="Z23" s="1" t="s">
        <v>105</v>
      </c>
      <c r="AA23" s="12">
        <v>1</v>
      </c>
      <c r="AB23" s="12"/>
      <c r="AC23" s="12"/>
      <c r="AD23" s="12"/>
      <c r="AE23" s="1"/>
      <c r="AF23" s="1"/>
      <c r="AG23" s="1"/>
      <c r="AH23" s="29"/>
      <c r="AI23" s="30"/>
      <c r="AJ23" s="31"/>
      <c r="AK23" s="32"/>
      <c r="AL23" s="31"/>
      <c r="AM23" s="31"/>
      <c r="AN23" s="32"/>
    </row>
    <row r="24" s="1" customFormat="1" spans="1:40">
      <c r="A24" s="33"/>
      <c r="B24" s="34"/>
      <c r="C24" s="34"/>
      <c r="D24" s="35"/>
      <c r="E24" s="34"/>
      <c r="F24" s="34"/>
      <c r="G24" s="1"/>
      <c r="H24" s="1"/>
      <c r="I24" s="1"/>
      <c r="J24" s="12"/>
      <c r="K24" s="34"/>
      <c r="L24" s="1"/>
      <c r="M24" s="34"/>
      <c r="N24" s="34"/>
      <c r="O24" s="34"/>
      <c r="P24" s="1"/>
      <c r="Q24" s="34"/>
      <c r="R24" s="12"/>
      <c r="S24" s="12"/>
      <c r="T24" s="34" t="s">
        <v>106</v>
      </c>
      <c r="U24" s="1">
        <v>2024</v>
      </c>
      <c r="V24" s="1"/>
      <c r="W24" s="1" t="s">
        <v>37</v>
      </c>
      <c r="X24" s="1"/>
      <c r="Y24" s="34">
        <v>0.475</v>
      </c>
      <c r="Z24" s="1" t="s">
        <v>107</v>
      </c>
      <c r="AA24" s="12">
        <v>0.475</v>
      </c>
      <c r="AB24" s="12"/>
      <c r="AC24" s="12"/>
      <c r="AD24" s="12"/>
      <c r="AE24" s="1"/>
      <c r="AF24" s="1"/>
      <c r="AG24" s="1"/>
      <c r="AH24" s="29"/>
      <c r="AI24" s="30"/>
      <c r="AJ24" s="31"/>
      <c r="AK24" s="32"/>
      <c r="AL24" s="31"/>
      <c r="AM24" s="31"/>
      <c r="AN24" s="32"/>
    </row>
    <row r="25" s="1" customFormat="1" spans="1:40">
      <c r="A25" s="33"/>
      <c r="B25" s="34"/>
      <c r="C25" s="34"/>
      <c r="D25" s="35"/>
      <c r="E25" s="34"/>
      <c r="F25" s="34"/>
      <c r="G25" s="1"/>
      <c r="H25" s="1"/>
      <c r="I25" s="1"/>
      <c r="J25" s="12"/>
      <c r="K25" s="1"/>
      <c r="L25" s="1"/>
      <c r="M25" s="1"/>
      <c r="N25" s="1"/>
      <c r="O25" s="1"/>
      <c r="P25" s="1"/>
      <c r="Q25" s="1"/>
      <c r="R25" s="12"/>
      <c r="S25" s="12"/>
      <c r="T25" s="34" t="s">
        <v>108</v>
      </c>
      <c r="U25" s="1">
        <v>2025</v>
      </c>
      <c r="V25" s="1"/>
      <c r="W25" s="1" t="s">
        <v>37</v>
      </c>
      <c r="X25" s="1"/>
      <c r="Y25" s="1">
        <v>0.485</v>
      </c>
      <c r="Z25" s="1" t="s">
        <v>107</v>
      </c>
      <c r="AA25" s="12">
        <v>0.485</v>
      </c>
      <c r="AB25" s="12"/>
      <c r="AC25" s="12"/>
      <c r="AD25" s="12"/>
      <c r="AE25" s="1"/>
      <c r="AF25" s="1"/>
      <c r="AG25" s="1"/>
      <c r="AH25" s="29"/>
      <c r="AI25" s="30"/>
      <c r="AJ25" s="31"/>
      <c r="AK25" s="32"/>
      <c r="AL25" s="31"/>
      <c r="AM25" s="31"/>
      <c r="AN25" s="32"/>
    </row>
    <row r="26" s="3" customFormat="1" ht="14.25" spans="1:40">
      <c r="A26" s="36"/>
      <c r="B26" s="37"/>
      <c r="C26" s="37"/>
      <c r="D26" s="38"/>
      <c r="E26" s="37"/>
      <c r="F26" s="37"/>
      <c r="G26" s="3"/>
      <c r="H26" s="3"/>
      <c r="I26" s="3"/>
      <c r="J26" s="39"/>
      <c r="K26" s="3"/>
      <c r="L26" s="3"/>
      <c r="M26" s="3"/>
      <c r="N26" s="3"/>
      <c r="O26" s="3"/>
      <c r="P26" s="3"/>
      <c r="Q26" s="3"/>
      <c r="R26" s="39"/>
      <c r="S26" s="39"/>
      <c r="T26" s="37" t="s">
        <v>109</v>
      </c>
      <c r="U26" s="3">
        <v>2024</v>
      </c>
      <c r="V26" s="3" t="s">
        <v>110</v>
      </c>
      <c r="W26" s="3" t="s">
        <v>52</v>
      </c>
      <c r="X26" s="3" t="s">
        <v>111</v>
      </c>
      <c r="Y26" s="3">
        <v>0.2</v>
      </c>
      <c r="Z26" s="3" t="s">
        <v>81</v>
      </c>
      <c r="AA26" s="39">
        <v>0.2</v>
      </c>
      <c r="AB26" s="39"/>
      <c r="AC26" s="39"/>
      <c r="AD26" s="39"/>
      <c r="AE26" s="3"/>
      <c r="AF26" s="3"/>
      <c r="AG26" s="3"/>
      <c r="AH26" s="29"/>
      <c r="AI26" s="30"/>
      <c r="AJ26" s="31"/>
      <c r="AK26" s="32"/>
      <c r="AL26" s="31"/>
      <c r="AM26" s="31"/>
      <c r="AN26" s="32"/>
    </row>
    <row r="27" s="463" customFormat="1" ht="28.5" customHeight="1" spans="1:40">
      <c r="A27" s="1"/>
      <c r="B27" s="1"/>
      <c r="C27" s="1"/>
      <c r="D27" s="1"/>
      <c r="E27" s="1"/>
      <c r="F27" s="1"/>
      <c r="G27" s="1"/>
      <c r="H27" s="1"/>
      <c r="I27" s="1"/>
      <c r="J27" s="12"/>
      <c r="K27" s="1"/>
      <c r="L27" s="1"/>
      <c r="M27" s="1"/>
      <c r="N27" s="1"/>
      <c r="O27" s="1"/>
      <c r="P27" s="1"/>
      <c r="Q27" s="1"/>
      <c r="R27" s="12"/>
      <c r="S27" s="12"/>
      <c r="T27" s="1"/>
      <c r="U27" s="1"/>
      <c r="V27" s="1"/>
      <c r="W27" s="1"/>
      <c r="X27" s="1"/>
      <c r="Y27" s="1"/>
      <c r="Z27" s="1"/>
      <c r="AA27" s="12"/>
      <c r="AB27" s="12"/>
      <c r="AC27" s="12"/>
      <c r="AD27" s="479"/>
      <c r="AE27" s="1"/>
      <c r="AF27" s="1"/>
      <c r="AG27" s="1"/>
    </row>
    <row r="28" s="463" customFormat="1" ht="28.5" customHeight="1" spans="1:40">
      <c r="A28" s="1"/>
      <c r="B28" s="1"/>
      <c r="C28" s="1"/>
      <c r="D28" s="1"/>
      <c r="E28" s="1"/>
      <c r="F28" s="1"/>
      <c r="G28" s="1"/>
      <c r="H28" s="1"/>
      <c r="I28" s="1"/>
      <c r="J28" s="12"/>
      <c r="K28" s="1"/>
      <c r="L28" s="1"/>
      <c r="M28" s="1"/>
      <c r="N28" s="1"/>
      <c r="O28" s="1"/>
      <c r="P28" s="1"/>
      <c r="Q28" s="1"/>
      <c r="R28" s="12"/>
      <c r="S28" s="12"/>
      <c r="T28" s="1"/>
      <c r="U28" s="1"/>
      <c r="V28" s="1"/>
      <c r="W28" s="1"/>
      <c r="X28" s="1"/>
      <c r="Y28" s="1"/>
      <c r="Z28" s="1"/>
      <c r="AA28" s="12"/>
      <c r="AB28" s="12"/>
      <c r="AC28" s="12"/>
      <c r="AD28" s="479"/>
      <c r="AE28" s="1"/>
      <c r="AF28" s="1"/>
      <c r="AG28" s="1"/>
    </row>
    <row r="29" s="463" customFormat="1" spans="1:40">
      <c r="A29" s="1"/>
      <c r="B29" s="1"/>
      <c r="C29" s="1"/>
      <c r="D29" s="1"/>
      <c r="E29" s="1"/>
      <c r="F29" s="1"/>
      <c r="G29" s="1"/>
      <c r="H29" s="1"/>
      <c r="I29" s="1"/>
      <c r="J29" s="12"/>
      <c r="K29" s="474"/>
      <c r="L29" s="1"/>
      <c r="M29" s="1"/>
      <c r="N29" s="1"/>
      <c r="O29" s="1"/>
      <c r="P29" s="1"/>
      <c r="Q29" s="474"/>
      <c r="R29" s="12"/>
      <c r="S29" s="12"/>
      <c r="T29" s="1"/>
      <c r="U29" s="1"/>
      <c r="V29" s="1"/>
      <c r="W29" s="1"/>
      <c r="X29" s="1"/>
      <c r="Y29" s="1"/>
      <c r="Z29" s="1"/>
      <c r="AA29" s="12"/>
      <c r="AB29" s="12"/>
      <c r="AC29" s="12"/>
      <c r="AD29" s="480"/>
      <c r="AE29" s="1"/>
      <c r="AF29" s="1"/>
      <c r="AG29" s="1"/>
    </row>
    <row r="30" s="463" customFormat="1" spans="1:40">
      <c r="A30" s="1"/>
      <c r="B30" s="1"/>
      <c r="C30" s="1"/>
      <c r="D30" s="1"/>
      <c r="E30" s="1"/>
      <c r="F30" s="1"/>
      <c r="G30" s="1"/>
      <c r="H30" s="1"/>
      <c r="I30" s="1"/>
      <c r="J30" s="12"/>
      <c r="K30" s="1"/>
      <c r="L30" s="1"/>
      <c r="M30" s="1"/>
      <c r="N30" s="1"/>
      <c r="O30" s="1"/>
      <c r="P30" s="1"/>
      <c r="Q30" s="1"/>
      <c r="R30" s="12"/>
      <c r="S30" s="12"/>
      <c r="T30" s="1"/>
      <c r="U30" s="1"/>
      <c r="V30" s="1"/>
      <c r="W30" s="1"/>
      <c r="X30" s="1"/>
      <c r="Y30" s="1"/>
      <c r="Z30" s="1"/>
      <c r="AA30" s="12"/>
      <c r="AB30" s="12"/>
      <c r="AC30" s="12"/>
      <c r="AD30" s="12"/>
      <c r="AE30" s="1"/>
      <c r="AF30" s="1"/>
      <c r="AG30" s="1"/>
    </row>
    <row r="31" s="463" customFormat="1" spans="1:40">
      <c r="A31" s="1"/>
      <c r="B31" s="1"/>
      <c r="C31" s="1"/>
      <c r="D31" s="1"/>
      <c r="E31" s="1"/>
      <c r="F31" s="1"/>
      <c r="G31" s="1"/>
      <c r="H31" s="1"/>
      <c r="I31" s="1"/>
      <c r="J31" s="12"/>
      <c r="K31" s="1"/>
      <c r="L31" s="1"/>
      <c r="M31" s="1"/>
      <c r="N31" s="1"/>
      <c r="O31" s="1"/>
      <c r="P31" s="1"/>
      <c r="Q31" s="1"/>
      <c r="R31" s="12"/>
      <c r="S31" s="12"/>
      <c r="T31" s="1"/>
      <c r="U31" s="1"/>
      <c r="V31" s="1"/>
      <c r="W31" s="1"/>
      <c r="X31" s="1"/>
      <c r="Y31" s="1"/>
      <c r="Z31" s="1"/>
      <c r="AA31" s="12"/>
      <c r="AB31" s="12"/>
      <c r="AC31" s="12"/>
      <c r="AD31" s="12"/>
      <c r="AE31" s="1"/>
      <c r="AF31" s="1"/>
      <c r="AG31" s="1"/>
    </row>
    <row r="32" s="463" customFormat="1" spans="1:40">
      <c r="A32" s="1"/>
      <c r="B32" s="1"/>
      <c r="C32" s="1"/>
      <c r="D32" s="1"/>
      <c r="E32" s="1"/>
      <c r="H32" s="1"/>
      <c r="I32" s="1"/>
      <c r="J32" s="12"/>
      <c r="K32" s="1"/>
      <c r="L32" s="1"/>
      <c r="M32" s="1"/>
      <c r="N32" s="1"/>
      <c r="O32" s="1"/>
      <c r="P32" s="1"/>
      <c r="Q32" s="1"/>
      <c r="R32" s="12"/>
      <c r="S32" s="12"/>
      <c r="T32" s="1"/>
      <c r="U32" s="1"/>
      <c r="V32" s="1"/>
      <c r="W32" s="1"/>
      <c r="X32" s="1"/>
      <c r="Y32" s="1"/>
      <c r="Z32" s="1"/>
      <c r="AA32" s="12"/>
      <c r="AB32" s="12"/>
      <c r="AC32" s="12"/>
      <c r="AD32" s="12"/>
      <c r="AE32" s="1"/>
      <c r="AF32" s="1"/>
      <c r="AG32" s="1"/>
    </row>
    <row r="33" s="463" customFormat="1" spans="1:33">
      <c r="A33" s="1"/>
      <c r="B33" s="1"/>
      <c r="C33" s="1"/>
      <c r="D33" s="1"/>
      <c r="E33" s="1"/>
      <c r="F33" s="1"/>
      <c r="G33" s="1"/>
      <c r="H33" s="1"/>
      <c r="I33" s="1"/>
      <c r="J33" s="12"/>
      <c r="K33" s="1"/>
      <c r="L33" s="1"/>
      <c r="M33" s="1"/>
      <c r="N33" s="1"/>
      <c r="O33" s="1"/>
      <c r="P33" s="1"/>
      <c r="Q33" s="1"/>
      <c r="R33" s="12"/>
      <c r="S33" s="12"/>
      <c r="T33" s="1"/>
      <c r="U33" s="1"/>
      <c r="V33" s="1"/>
      <c r="W33" s="1"/>
      <c r="X33" s="1"/>
      <c r="Y33" s="1"/>
      <c r="Z33" s="1"/>
      <c r="AA33" s="12"/>
      <c r="AB33" s="12"/>
      <c r="AC33" s="12"/>
      <c r="AD33" s="12"/>
      <c r="AE33" s="1"/>
      <c r="AF33" s="1"/>
      <c r="AG33" s="1"/>
    </row>
    <row r="34" s="463" customFormat="1" spans="1:33">
      <c r="A34" s="1"/>
      <c r="B34" s="1"/>
      <c r="C34" s="1"/>
      <c r="D34" s="1"/>
      <c r="E34" s="1"/>
      <c r="F34" s="1"/>
      <c r="G34" s="1"/>
      <c r="H34" s="1"/>
      <c r="I34" s="1"/>
      <c r="J34" s="12"/>
      <c r="K34" s="1"/>
      <c r="L34" s="1"/>
      <c r="M34" s="1"/>
      <c r="N34" s="1"/>
      <c r="O34" s="1"/>
      <c r="P34" s="1"/>
      <c r="Q34" s="1"/>
      <c r="R34" s="12"/>
      <c r="S34" s="12"/>
      <c r="T34" s="1"/>
      <c r="U34" s="1"/>
      <c r="V34" s="1"/>
      <c r="W34" s="1"/>
      <c r="X34" s="1"/>
      <c r="Y34" s="1"/>
      <c r="Z34" s="1"/>
      <c r="AA34" s="12"/>
      <c r="AB34" s="12"/>
      <c r="AC34" s="12"/>
      <c r="AD34" s="12"/>
      <c r="AE34" s="1"/>
      <c r="AF34" s="1"/>
      <c r="AG34" s="1"/>
    </row>
    <row r="36" s="463" customFormat="1" spans="1:33">
      <c r="A36" s="1"/>
      <c r="B36" s="1"/>
      <c r="C36" s="1"/>
      <c r="D36" s="1"/>
      <c r="E36" s="1"/>
      <c r="F36" s="1"/>
      <c r="G36" s="1"/>
      <c r="H36" s="1"/>
      <c r="I36" s="1"/>
      <c r="J36" s="12"/>
      <c r="K36" s="1"/>
      <c r="L36" s="1"/>
      <c r="M36" s="1"/>
      <c r="N36" s="1"/>
      <c r="O36" s="1"/>
      <c r="P36" s="1"/>
      <c r="Q36" s="1"/>
      <c r="R36" s="12"/>
      <c r="S36" s="12"/>
      <c r="T36" s="1"/>
      <c r="V36" s="1"/>
      <c r="W36" s="1"/>
      <c r="X36" s="1"/>
      <c r="Y36" s="1"/>
      <c r="Z36" s="1"/>
      <c r="AA36" s="12"/>
      <c r="AB36" s="12"/>
      <c r="AC36" s="12"/>
      <c r="AD36" s="12"/>
      <c r="AE36" s="1"/>
      <c r="AF36" s="1"/>
      <c r="AG36" s="1"/>
    </row>
    <row r="37" s="463" customFormat="1" spans="1:33">
      <c r="A37" s="1"/>
      <c r="B37" s="1"/>
      <c r="C37" s="1"/>
      <c r="D37" s="1"/>
      <c r="E37" s="1"/>
      <c r="F37" s="1"/>
      <c r="G37" s="1"/>
      <c r="H37" s="1"/>
      <c r="I37" s="1"/>
      <c r="J37" s="12"/>
      <c r="K37" s="1"/>
      <c r="M37" s="1"/>
      <c r="N37" s="1"/>
      <c r="O37" s="1"/>
      <c r="P37" s="1"/>
      <c r="Q37" s="1"/>
      <c r="R37" s="12"/>
      <c r="S37" s="12"/>
      <c r="T37" s="1"/>
      <c r="V37" s="1"/>
      <c r="W37" s="1"/>
      <c r="X37" s="1"/>
      <c r="Y37" s="1"/>
      <c r="Z37" s="1"/>
      <c r="AA37" s="12"/>
      <c r="AB37" s="12"/>
      <c r="AC37" s="12"/>
      <c r="AD37" s="12"/>
      <c r="AE37" s="1"/>
      <c r="AF37" s="1"/>
      <c r="AG37" s="1"/>
    </row>
    <row r="38" s="463" customFormat="1" spans="1:33">
      <c r="A38" s="1"/>
      <c r="B38" s="1"/>
      <c r="C38" s="1"/>
      <c r="D38" s="1"/>
      <c r="E38" s="1"/>
      <c r="F38" s="1"/>
      <c r="G38" s="1"/>
      <c r="H38" s="1"/>
      <c r="I38" s="1"/>
      <c r="J38" s="12"/>
      <c r="K38" s="1"/>
      <c r="L38" s="1"/>
      <c r="M38" s="1"/>
      <c r="N38" s="1"/>
      <c r="O38" s="1"/>
      <c r="P38" s="1"/>
      <c r="Q38" s="1"/>
      <c r="R38" s="12"/>
      <c r="S38" s="12"/>
      <c r="T38" s="1"/>
      <c r="U38" s="1"/>
      <c r="V38" s="1"/>
      <c r="W38" s="1"/>
      <c r="X38" s="1"/>
      <c r="Y38" s="1"/>
      <c r="Z38" s="1"/>
      <c r="AA38" s="12"/>
      <c r="AB38" s="12"/>
      <c r="AC38" s="12"/>
      <c r="AD38" s="12"/>
      <c r="AE38" s="1"/>
      <c r="AF38" s="1"/>
      <c r="AG38" s="1"/>
    </row>
    <row r="39" s="463" customFormat="1" spans="1:33">
      <c r="A39" s="1"/>
      <c r="B39" s="1"/>
      <c r="C39" s="1"/>
      <c r="D39" s="1"/>
      <c r="E39" s="1"/>
      <c r="F39" s="1"/>
      <c r="G39" s="1"/>
      <c r="H39" s="1"/>
      <c r="I39" s="1"/>
      <c r="J39" s="12"/>
      <c r="K39" s="1"/>
      <c r="L39" s="1"/>
      <c r="M39" s="1"/>
      <c r="N39" s="1"/>
      <c r="O39" s="1"/>
      <c r="P39" s="1"/>
      <c r="Q39" s="1"/>
      <c r="R39" s="12"/>
      <c r="S39" s="12"/>
      <c r="T39" s="1"/>
      <c r="U39" s="1"/>
      <c r="V39" s="1"/>
      <c r="W39" s="1"/>
      <c r="X39" s="1"/>
      <c r="Y39" s="1"/>
      <c r="Z39" s="1"/>
      <c r="AA39" s="12"/>
      <c r="AB39" s="12"/>
      <c r="AC39" s="12"/>
      <c r="AD39" s="12"/>
      <c r="AE39" s="1"/>
      <c r="AF39" s="1"/>
      <c r="AG39" s="1"/>
    </row>
    <row r="40" s="463" customFormat="1" spans="1:33">
      <c r="A40" s="1"/>
      <c r="B40" s="1"/>
      <c r="C40" s="1"/>
      <c r="D40" s="1"/>
      <c r="E40" s="1"/>
      <c r="F40" s="1"/>
      <c r="G40" s="1"/>
      <c r="H40" s="1"/>
      <c r="I40" s="1"/>
      <c r="J40" s="12"/>
      <c r="K40" s="1"/>
      <c r="L40" s="1"/>
      <c r="M40" s="1"/>
      <c r="N40" s="1"/>
      <c r="O40" s="1"/>
      <c r="P40" s="1"/>
      <c r="Q40" s="1"/>
      <c r="R40" s="12"/>
      <c r="S40" s="12"/>
      <c r="T40" s="1"/>
      <c r="U40" s="1"/>
      <c r="V40" s="1"/>
      <c r="W40" s="1"/>
      <c r="X40" s="1"/>
      <c r="Y40" s="1"/>
      <c r="Z40" s="1"/>
      <c r="AA40" s="12"/>
      <c r="AB40" s="12"/>
      <c r="AC40" s="12"/>
      <c r="AD40" s="12"/>
      <c r="AE40" s="1"/>
      <c r="AF40" s="1"/>
      <c r="AG40" s="1"/>
    </row>
    <row r="42" s="1" customFormat="1" spans="1:33">
      <c r="J42" s="12"/>
      <c r="R42" s="12"/>
      <c r="S42" s="12"/>
      <c r="U42" s="463"/>
      <c r="AA42" s="12"/>
      <c r="AB42" s="12"/>
      <c r="AC42" s="12"/>
      <c r="AD42" s="12"/>
    </row>
    <row r="43" s="1" customFormat="1" spans="1:33">
      <c r="J43" s="12"/>
      <c r="L43" s="463"/>
      <c r="R43" s="12"/>
      <c r="S43" s="12"/>
      <c r="U43" s="463"/>
      <c r="Y43" s="463"/>
      <c r="AA43" s="12"/>
      <c r="AB43" s="12"/>
      <c r="AC43" s="12"/>
      <c r="AD43" s="12"/>
    </row>
    <row r="47" s="1" customFormat="1" spans="1:33">
      <c r="J47" s="12"/>
      <c r="K47" s="472"/>
      <c r="Q47" s="472"/>
      <c r="R47" s="12"/>
      <c r="S47" s="12"/>
      <c r="AA47" s="12"/>
      <c r="AB47" s="12"/>
      <c r="AC47" s="12"/>
      <c r="AD47" s="12"/>
    </row>
    <row r="53" s="1" customFormat="1" spans="1:30">
      <c r="D53" s="50"/>
      <c r="J53" s="12"/>
      <c r="R53" s="12"/>
      <c r="S53" s="12"/>
      <c r="AA53" s="12"/>
      <c r="AB53" s="12"/>
      <c r="AC53" s="12"/>
      <c r="AD53" s="12"/>
    </row>
    <row r="56" s="1" customFormat="1" spans="1:30">
      <c r="J56" s="12"/>
      <c r="R56" s="12"/>
      <c r="S56" s="12"/>
      <c r="AA56" s="471"/>
      <c r="AB56" s="12"/>
      <c r="AC56" s="12"/>
      <c r="AD56" s="12"/>
    </row>
    <row r="57" s="1" customFormat="1" spans="1:30">
      <c r="J57" s="12"/>
      <c r="R57" s="12"/>
      <c r="S57" s="12"/>
      <c r="AA57" s="63"/>
      <c r="AB57" s="12"/>
      <c r="AC57" s="12"/>
      <c r="AD57" s="12"/>
    </row>
    <row r="58" s="1" customFormat="1" spans="1:30">
      <c r="J58" s="12"/>
      <c r="R58" s="12"/>
      <c r="S58" s="12"/>
      <c r="AA58" s="63"/>
      <c r="AB58" s="12"/>
      <c r="AC58" s="12"/>
      <c r="AD58" s="12"/>
    </row>
    <row r="59" s="1" customFormat="1" spans="1:30">
      <c r="J59" s="12"/>
      <c r="R59" s="12"/>
      <c r="S59" s="12"/>
      <c r="AA59" s="478"/>
      <c r="AB59" s="12"/>
      <c r="AC59" s="12"/>
      <c r="AD59" s="12"/>
    </row>
    <row r="60" s="1" customFormat="1" spans="1:30">
      <c r="D60" s="50"/>
      <c r="J60" s="12"/>
      <c r="K60" s="474"/>
      <c r="Q60" s="474"/>
      <c r="R60" s="12"/>
      <c r="S60" s="12"/>
      <c r="AA60" s="12"/>
      <c r="AB60" s="12"/>
      <c r="AC60" s="12"/>
      <c r="AD60" s="12"/>
    </row>
    <row r="64" s="1" customFormat="1" spans="1:30">
      <c r="A64" s="481"/>
      <c r="B64" s="481"/>
      <c r="C64" s="481"/>
      <c r="D64" s="481"/>
      <c r="E64" s="481"/>
      <c r="F64" s="481"/>
      <c r="G64" s="481"/>
      <c r="H64" s="481"/>
      <c r="I64" s="481"/>
      <c r="J64" s="482"/>
      <c r="R64" s="12"/>
      <c r="S64" s="12"/>
      <c r="AA64" s="12"/>
      <c r="AB64" s="12"/>
      <c r="AC64" s="12"/>
      <c r="AD64" s="12"/>
    </row>
  </sheetData>
  <mergeCells count="66">
    <mergeCell ref="A1:AF1"/>
    <mergeCell ref="K2:AC2"/>
    <mergeCell ref="K3:R3"/>
    <mergeCell ref="T3:AA3"/>
    <mergeCell ref="A2:A4"/>
    <mergeCell ref="A5:A16"/>
    <mergeCell ref="A17:A20"/>
    <mergeCell ref="A21:A26"/>
    <mergeCell ref="B2:B4"/>
    <mergeCell ref="B5:B16"/>
    <mergeCell ref="B17:B20"/>
    <mergeCell ref="B21:B26"/>
    <mergeCell ref="C2:C4"/>
    <mergeCell ref="C5:C16"/>
    <mergeCell ref="C17:C20"/>
    <mergeCell ref="C21:C26"/>
    <mergeCell ref="D2:D4"/>
    <mergeCell ref="D5:D16"/>
    <mergeCell ref="D17:D20"/>
    <mergeCell ref="D21:D26"/>
    <mergeCell ref="E2:E4"/>
    <mergeCell ref="E5:E16"/>
    <mergeCell ref="E17:E20"/>
    <mergeCell ref="E21:E26"/>
    <mergeCell ref="F2:F4"/>
    <mergeCell ref="F5:F16"/>
    <mergeCell ref="F17:F20"/>
    <mergeCell ref="F21:F26"/>
    <mergeCell ref="G2:G4"/>
    <mergeCell ref="G5:G16"/>
    <mergeCell ref="G17:G20"/>
    <mergeCell ref="G21:G26"/>
    <mergeCell ref="H2:H4"/>
    <mergeCell ref="H5:H16"/>
    <mergeCell ref="H17:H20"/>
    <mergeCell ref="H21:H26"/>
    <mergeCell ref="I5:I16"/>
    <mergeCell ref="I17:I20"/>
    <mergeCell ref="I21:I26"/>
    <mergeCell ref="J5:J16"/>
    <mergeCell ref="J17:J20"/>
    <mergeCell ref="J21:J26"/>
    <mergeCell ref="S5:S16"/>
    <mergeCell ref="S17:S20"/>
    <mergeCell ref="S21:S26"/>
    <mergeCell ref="AB5:AB16"/>
    <mergeCell ref="AB17:AB20"/>
    <mergeCell ref="AB21:AB26"/>
    <mergeCell ref="AC3:AC4"/>
    <mergeCell ref="AC5:AC16"/>
    <mergeCell ref="AC17:AC20"/>
    <mergeCell ref="AC21:AC26"/>
    <mergeCell ref="AD2:AD4"/>
    <mergeCell ref="AD5:AD16"/>
    <mergeCell ref="AD17:AD20"/>
    <mergeCell ref="AD21:AD26"/>
    <mergeCell ref="AE2:AE4"/>
    <mergeCell ref="AE5:AE16"/>
    <mergeCell ref="AE17:AE20"/>
    <mergeCell ref="AE21:AE26"/>
    <mergeCell ref="AF2:AF4"/>
    <mergeCell ref="AF5:AF16"/>
    <mergeCell ref="AF17:AF20"/>
    <mergeCell ref="AF21:AF26"/>
    <mergeCell ref="AG21:AG26"/>
    <mergeCell ref="I2:J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A214"/>
  <sheetViews>
    <sheetView workbookViewId="0">
      <pane xSplit="5" ySplit="4" topLeftCell="F14" activePane="bottomRight" state="frozen"/>
      <selection/>
      <selection pane="topRight"/>
      <selection pane="bottomLeft"/>
      <selection pane="bottomRight" activeCell="K5" sqref="$A5:$XFD8"/>
    </sheetView>
  </sheetViews>
  <sheetFormatPr defaultColWidth="9" defaultRowHeight="13.5"/>
  <cols>
    <col min="1" max="1" width="5.06194690265487" style="255" customWidth="1"/>
    <col min="2" max="2" width="11.212389380531" style="255" customWidth="1"/>
    <col min="3" max="3" width="9.07079646017699" style="255" customWidth="1"/>
    <col min="4" max="4" width="16.4778761061947" style="255" customWidth="1"/>
    <col min="5" max="5" width="9.07079646017699" style="255"/>
    <col min="6" max="6" width="7.3716814159292" style="255" customWidth="1"/>
    <col min="7" max="8" width="9.13274336283186" style="255" customWidth="1"/>
    <col min="9" max="9" width="9.07079646017699" style="255"/>
    <col min="10" max="10" width="9.53097345132743" style="255"/>
    <col min="11" max="11" width="9.07079646017699" style="255"/>
    <col min="12" max="12" width="11" style="255" customWidth="1"/>
    <col min="13" max="14" width="9.07079646017699" style="255"/>
    <col min="15" max="16" width="9.13274336283186" style="255" customWidth="1"/>
    <col min="17" max="17" width="9.07079646017699" style="255"/>
    <col min="18" max="19" width="9.13274336283186" style="255" customWidth="1"/>
    <col min="20" max="20" width="24.1858407079646" style="255" customWidth="1"/>
    <col min="21" max="24" width="9.13274336283186" style="255" customWidth="1"/>
    <col min="25" max="25" width="6" style="255" customWidth="1"/>
    <col min="26" max="26" width="18.3628318584071" style="255" customWidth="1"/>
    <col min="27" max="31" width="9.13274336283186" style="255" customWidth="1"/>
    <col min="32" max="16379" width="9.07079646017699" style="255"/>
    <col min="16380" max="16384" width="9" style="404"/>
  </cols>
  <sheetData>
    <row r="1" s="294" customFormat="1" ht="37.5" customHeight="1" spans="1:32">
      <c r="A1" s="405" t="s">
        <v>0</v>
      </c>
      <c r="B1" s="405"/>
      <c r="C1" s="405"/>
      <c r="D1" s="406"/>
      <c r="E1" s="405"/>
      <c r="F1" s="405"/>
      <c r="G1" s="405"/>
      <c r="H1" s="405"/>
      <c r="I1" s="407"/>
      <c r="J1" s="407"/>
      <c r="K1" s="405"/>
      <c r="L1" s="405"/>
      <c r="M1" s="405"/>
      <c r="N1" s="405"/>
      <c r="O1" s="405"/>
      <c r="P1" s="405"/>
      <c r="Q1" s="405"/>
      <c r="R1" s="405"/>
      <c r="S1" s="405"/>
      <c r="T1" s="405"/>
      <c r="U1" s="405"/>
      <c r="V1" s="405"/>
      <c r="W1" s="405"/>
      <c r="X1" s="405"/>
      <c r="Y1" s="405"/>
      <c r="Z1" s="405"/>
      <c r="AA1" s="405"/>
      <c r="AB1" s="405"/>
      <c r="AC1" s="405"/>
      <c r="AD1" s="405"/>
      <c r="AE1" s="405"/>
      <c r="AF1" s="405"/>
    </row>
    <row r="2" s="294" customFormat="1" ht="15.75" spans="1:32">
      <c r="A2" s="408" t="s">
        <v>1</v>
      </c>
      <c r="B2" s="408" t="s">
        <v>2</v>
      </c>
      <c r="C2" s="408" t="s">
        <v>3</v>
      </c>
      <c r="D2" s="409" t="s">
        <v>4</v>
      </c>
      <c r="E2" s="408" t="s">
        <v>5</v>
      </c>
      <c r="F2" s="408" t="s">
        <v>6</v>
      </c>
      <c r="G2" s="408" t="s">
        <v>7</v>
      </c>
      <c r="H2" s="408" t="s">
        <v>8</v>
      </c>
      <c r="I2" s="410" t="s">
        <v>9</v>
      </c>
      <c r="J2" s="410"/>
      <c r="K2" s="408" t="s">
        <v>10</v>
      </c>
      <c r="L2" s="408"/>
      <c r="M2" s="408"/>
      <c r="N2" s="408"/>
      <c r="O2" s="408"/>
      <c r="P2" s="408"/>
      <c r="Q2" s="408"/>
      <c r="R2" s="408"/>
      <c r="S2" s="408"/>
      <c r="T2" s="408"/>
      <c r="U2" s="408"/>
      <c r="V2" s="408"/>
      <c r="W2" s="408"/>
      <c r="X2" s="408"/>
      <c r="Y2" s="408"/>
      <c r="Z2" s="408"/>
      <c r="AA2" s="408"/>
      <c r="AB2" s="408"/>
      <c r="AC2" s="408"/>
      <c r="AD2" s="411" t="s">
        <v>11</v>
      </c>
      <c r="AE2" s="411" t="s">
        <v>112</v>
      </c>
      <c r="AF2" s="408" t="s">
        <v>13</v>
      </c>
    </row>
    <row r="3" s="294" customFormat="1" ht="15.75" spans="1:32">
      <c r="A3" s="408"/>
      <c r="B3" s="408"/>
      <c r="C3" s="408"/>
      <c r="D3" s="409"/>
      <c r="E3" s="408"/>
      <c r="F3" s="408"/>
      <c r="G3" s="408"/>
      <c r="H3" s="408"/>
      <c r="I3" s="410"/>
      <c r="J3" s="410"/>
      <c r="K3" s="412" t="s">
        <v>14</v>
      </c>
      <c r="L3" s="412"/>
      <c r="M3" s="412"/>
      <c r="N3" s="412"/>
      <c r="O3" s="412"/>
      <c r="P3" s="412"/>
      <c r="Q3" s="412"/>
      <c r="R3" s="412"/>
      <c r="S3" s="413"/>
      <c r="T3" s="414" t="s">
        <v>15</v>
      </c>
      <c r="U3" s="414"/>
      <c r="V3" s="414"/>
      <c r="W3" s="414"/>
      <c r="X3" s="414"/>
      <c r="Y3" s="414"/>
      <c r="Z3" s="414"/>
      <c r="AA3" s="414"/>
      <c r="AB3" s="408"/>
      <c r="AC3" s="21" t="s">
        <v>16</v>
      </c>
      <c r="AD3" s="411"/>
      <c r="AE3" s="411"/>
      <c r="AF3" s="408"/>
    </row>
    <row r="4" s="294" customFormat="1" ht="94.5" spans="1:32">
      <c r="A4" s="408"/>
      <c r="B4" s="408"/>
      <c r="C4" s="408"/>
      <c r="D4" s="409"/>
      <c r="E4" s="408"/>
      <c r="F4" s="408"/>
      <c r="G4" s="408"/>
      <c r="H4" s="408"/>
      <c r="I4" s="410" t="s">
        <v>17</v>
      </c>
      <c r="J4" s="21" t="s">
        <v>18</v>
      </c>
      <c r="K4" s="408" t="s">
        <v>19</v>
      </c>
      <c r="L4" s="408" t="s">
        <v>20</v>
      </c>
      <c r="M4" s="408" t="s">
        <v>21</v>
      </c>
      <c r="N4" s="408" t="s">
        <v>22</v>
      </c>
      <c r="O4" s="408" t="s">
        <v>23</v>
      </c>
      <c r="P4" s="408" t="s">
        <v>24</v>
      </c>
      <c r="Q4" s="408" t="s">
        <v>25</v>
      </c>
      <c r="R4" s="22" t="s">
        <v>26</v>
      </c>
      <c r="S4" s="22" t="s">
        <v>27</v>
      </c>
      <c r="T4" s="408" t="s">
        <v>28</v>
      </c>
      <c r="U4" s="408" t="s">
        <v>29</v>
      </c>
      <c r="V4" s="408" t="s">
        <v>21</v>
      </c>
      <c r="W4" s="408" t="s">
        <v>22</v>
      </c>
      <c r="X4" s="408" t="s">
        <v>23</v>
      </c>
      <c r="Y4" s="408" t="s">
        <v>24</v>
      </c>
      <c r="Z4" s="408" t="s">
        <v>25</v>
      </c>
      <c r="AA4" s="22" t="s">
        <v>26</v>
      </c>
      <c r="AB4" s="22" t="s">
        <v>27</v>
      </c>
      <c r="AC4" s="21"/>
      <c r="AD4" s="411"/>
      <c r="AE4" s="411"/>
      <c r="AF4" s="408"/>
    </row>
    <row r="5" s="294" customFormat="1" ht="14.25" customHeight="1" spans="1:32">
      <c r="A5" s="294">
        <v>1</v>
      </c>
      <c r="B5" s="294" t="s">
        <v>71</v>
      </c>
      <c r="C5" s="294" t="s">
        <v>72</v>
      </c>
      <c r="D5" s="483" t="s">
        <v>73</v>
      </c>
      <c r="E5" s="294" t="s">
        <v>74</v>
      </c>
      <c r="F5" s="294" t="s">
        <v>34</v>
      </c>
      <c r="G5" s="294">
        <v>524</v>
      </c>
      <c r="H5" s="294">
        <v>452</v>
      </c>
      <c r="I5" s="294">
        <v>3.7008</v>
      </c>
      <c r="J5" s="415">
        <v>89.0293333333333</v>
      </c>
      <c r="K5" s="294" t="s">
        <v>75</v>
      </c>
      <c r="L5" s="294">
        <v>2024</v>
      </c>
      <c r="M5" s="294" t="s">
        <v>76</v>
      </c>
      <c r="N5" s="294" t="s">
        <v>52</v>
      </c>
      <c r="O5" s="294" t="s">
        <v>77</v>
      </c>
      <c r="P5" s="294">
        <v>0.8</v>
      </c>
      <c r="Q5" s="294" t="s">
        <v>65</v>
      </c>
      <c r="R5" s="295">
        <v>0.8</v>
      </c>
      <c r="S5" s="313" t="s">
        <v>78</v>
      </c>
      <c r="T5" s="300" t="s">
        <v>79</v>
      </c>
      <c r="U5" s="294">
        <v>2025</v>
      </c>
      <c r="V5" s="294" t="s">
        <v>41</v>
      </c>
      <c r="W5" s="294" t="s">
        <v>52</v>
      </c>
      <c r="X5" s="294" t="s">
        <v>80</v>
      </c>
      <c r="Y5" s="294">
        <v>0.1</v>
      </c>
      <c r="Z5" s="294" t="s">
        <v>81</v>
      </c>
      <c r="AA5" s="295">
        <v>0.1</v>
      </c>
      <c r="AB5" s="295">
        <f>SUM(AA5:AA8)</f>
        <v>3.3</v>
      </c>
      <c r="AC5" s="295">
        <v>15.3</v>
      </c>
      <c r="AD5" s="297">
        <f>AC5+J5*0.8</f>
        <v>86.5234666666666</v>
      </c>
      <c r="AE5" s="297">
        <v>16</v>
      </c>
      <c r="AF5" s="297">
        <v>106</v>
      </c>
    </row>
    <row r="6" s="294" customFormat="1" ht="14.25" customHeight="1" spans="1:32">
      <c r="J6" s="415"/>
      <c r="K6" s="350" t="s">
        <v>82</v>
      </c>
      <c r="L6" s="294">
        <v>2025</v>
      </c>
      <c r="M6" s="294" t="s">
        <v>83</v>
      </c>
      <c r="N6" s="294" t="s">
        <v>37</v>
      </c>
      <c r="O6" s="294" t="s">
        <v>84</v>
      </c>
      <c r="P6" s="294">
        <v>1.5</v>
      </c>
      <c r="Q6" s="300" t="s">
        <v>85</v>
      </c>
      <c r="R6" s="295">
        <v>1.5</v>
      </c>
      <c r="S6" s="313"/>
      <c r="T6" s="294" t="s">
        <v>86</v>
      </c>
      <c r="Y6" s="294">
        <v>1</v>
      </c>
      <c r="Z6" s="294" t="s">
        <v>87</v>
      </c>
      <c r="AA6" s="295">
        <v>1</v>
      </c>
      <c r="AB6" s="295"/>
      <c r="AC6" s="295"/>
      <c r="AD6" s="299"/>
      <c r="AE6" s="299"/>
      <c r="AF6" s="299"/>
    </row>
    <row r="7" s="294" customFormat="1" ht="14.25" customHeight="1" spans="1:32">
      <c r="J7" s="415"/>
      <c r="K7" s="350" t="s">
        <v>88</v>
      </c>
      <c r="L7" s="294">
        <v>2024</v>
      </c>
      <c r="M7" s="294" t="s">
        <v>83</v>
      </c>
      <c r="N7" s="294" t="s">
        <v>37</v>
      </c>
      <c r="O7" s="294" t="s">
        <v>89</v>
      </c>
      <c r="P7" s="294">
        <v>0.3</v>
      </c>
      <c r="Q7" s="416" t="s">
        <v>90</v>
      </c>
      <c r="R7" s="295">
        <v>0.3</v>
      </c>
      <c r="S7" s="313"/>
      <c r="T7" s="267" t="s">
        <v>91</v>
      </c>
      <c r="Y7" s="294">
        <v>2</v>
      </c>
      <c r="Z7" s="300" t="s">
        <v>92</v>
      </c>
      <c r="AA7" s="295">
        <v>2</v>
      </c>
      <c r="AB7" s="295"/>
      <c r="AC7" s="295"/>
      <c r="AD7" s="299"/>
      <c r="AE7" s="299"/>
      <c r="AF7" s="299"/>
    </row>
    <row r="8" s="294" customFormat="1" ht="14.25" customHeight="1" spans="1:32">
      <c r="J8" s="415"/>
      <c r="K8" s="350" t="s">
        <v>93</v>
      </c>
      <c r="L8" s="294">
        <v>2024</v>
      </c>
      <c r="M8" s="294" t="s">
        <v>83</v>
      </c>
      <c r="N8" s="294" t="s">
        <v>37</v>
      </c>
      <c r="O8" s="294" t="s">
        <v>94</v>
      </c>
      <c r="P8" s="294">
        <v>0.3</v>
      </c>
      <c r="Q8" s="300" t="s">
        <v>95</v>
      </c>
      <c r="R8" s="295">
        <v>0.3</v>
      </c>
      <c r="S8" s="313"/>
      <c r="T8" s="417" t="s">
        <v>40</v>
      </c>
      <c r="U8" s="418">
        <v>2025</v>
      </c>
      <c r="V8" s="417" t="s">
        <v>41</v>
      </c>
      <c r="W8" s="417" t="s">
        <v>37</v>
      </c>
      <c r="X8" s="417"/>
      <c r="Y8" s="417">
        <v>0.2</v>
      </c>
      <c r="Z8" s="417" t="s">
        <v>96</v>
      </c>
      <c r="AA8" s="295">
        <v>0.2</v>
      </c>
      <c r="AB8" s="295"/>
      <c r="AC8" s="295"/>
      <c r="AD8" s="302"/>
      <c r="AE8" s="302"/>
      <c r="AF8" s="302"/>
    </row>
    <row r="9" s="260" customFormat="1"/>
    <row r="10" s="294" customFormat="1" ht="14.25" customHeight="1" spans="1:32">
      <c r="A10" s="294">
        <v>2</v>
      </c>
      <c r="B10" s="294" t="s">
        <v>71</v>
      </c>
      <c r="C10" s="294" t="s">
        <v>72</v>
      </c>
      <c r="D10" s="483" t="s">
        <v>113</v>
      </c>
      <c r="E10" s="294" t="s">
        <v>114</v>
      </c>
      <c r="F10" s="294" t="s">
        <v>34</v>
      </c>
      <c r="G10" s="294">
        <v>548</v>
      </c>
      <c r="H10" s="294">
        <v>507</v>
      </c>
      <c r="I10" s="419">
        <v>3.762</v>
      </c>
      <c r="J10" s="415">
        <v>91.2733333333333</v>
      </c>
      <c r="K10" s="420" t="s">
        <v>115</v>
      </c>
      <c r="L10" s="294">
        <v>2024</v>
      </c>
      <c r="M10" s="294" t="s">
        <v>116</v>
      </c>
      <c r="N10" s="294" t="s">
        <v>52</v>
      </c>
      <c r="O10" s="294" t="s">
        <v>77</v>
      </c>
      <c r="P10" s="294">
        <v>2.25</v>
      </c>
      <c r="Q10" s="420" t="s">
        <v>117</v>
      </c>
      <c r="R10" s="295">
        <v>2.25</v>
      </c>
      <c r="S10" s="295">
        <f>SUM(R10:R19)</f>
        <v>7.6</v>
      </c>
      <c r="T10" s="294" t="s">
        <v>118</v>
      </c>
      <c r="U10" s="294">
        <v>2023</v>
      </c>
      <c r="V10" s="294" t="s">
        <v>119</v>
      </c>
      <c r="W10" s="294" t="s">
        <v>52</v>
      </c>
      <c r="X10" s="294" t="s">
        <v>80</v>
      </c>
      <c r="Y10" s="294">
        <v>1</v>
      </c>
      <c r="Z10" s="294" t="s">
        <v>81</v>
      </c>
      <c r="AA10" s="295">
        <v>1</v>
      </c>
      <c r="AB10" s="295">
        <f>SUM(AA10:AA19)</f>
        <v>2.87</v>
      </c>
      <c r="AC10" s="295">
        <f>AB10+S10</f>
        <v>10.47</v>
      </c>
      <c r="AD10" s="297">
        <f>AC10+J10*0.8</f>
        <v>83.4886666666666</v>
      </c>
      <c r="AE10" s="297">
        <v>7</v>
      </c>
      <c r="AF10" s="297">
        <v>106</v>
      </c>
    </row>
    <row r="11" s="294" customFormat="1" ht="14.25" customHeight="1" spans="1:32">
      <c r="J11" s="415"/>
      <c r="K11" s="421" t="s">
        <v>115</v>
      </c>
      <c r="L11" s="294">
        <v>2024</v>
      </c>
      <c r="M11" s="294" t="s">
        <v>120</v>
      </c>
      <c r="N11" s="294" t="s">
        <v>52</v>
      </c>
      <c r="O11" s="294" t="s">
        <v>77</v>
      </c>
      <c r="P11" s="269">
        <v>1.35</v>
      </c>
      <c r="Q11" s="421" t="s">
        <v>121</v>
      </c>
      <c r="R11" s="310">
        <v>0</v>
      </c>
      <c r="S11" s="295"/>
      <c r="T11" s="294" t="s">
        <v>122</v>
      </c>
      <c r="U11" s="294">
        <v>2024</v>
      </c>
      <c r="V11" s="294" t="s">
        <v>41</v>
      </c>
      <c r="W11" s="294" t="s">
        <v>37</v>
      </c>
      <c r="Y11" s="294">
        <v>0.2</v>
      </c>
      <c r="Z11" s="294" t="s">
        <v>42</v>
      </c>
      <c r="AA11" s="295">
        <v>0.2</v>
      </c>
      <c r="AB11" s="295"/>
      <c r="AC11" s="295"/>
      <c r="AD11" s="299"/>
      <c r="AE11" s="299"/>
      <c r="AF11" s="299"/>
    </row>
    <row r="12" s="294" customFormat="1" ht="14.25" customHeight="1" spans="1:32">
      <c r="J12" s="415"/>
      <c r="K12" s="420" t="s">
        <v>115</v>
      </c>
      <c r="L12" s="294">
        <v>2025</v>
      </c>
      <c r="M12" s="294" t="s">
        <v>102</v>
      </c>
      <c r="N12" s="294" t="s">
        <v>52</v>
      </c>
      <c r="O12" s="294" t="s">
        <v>77</v>
      </c>
      <c r="P12" s="294">
        <v>0.6</v>
      </c>
      <c r="Q12" s="420" t="s">
        <v>123</v>
      </c>
      <c r="R12" s="295">
        <v>0.6</v>
      </c>
      <c r="S12" s="295"/>
      <c r="T12" s="294" t="s">
        <v>124</v>
      </c>
      <c r="U12" s="294" t="s">
        <v>125</v>
      </c>
      <c r="Y12" s="294">
        <v>0.46</v>
      </c>
      <c r="Z12" s="294" t="s">
        <v>107</v>
      </c>
      <c r="AA12" s="295">
        <v>0.46</v>
      </c>
      <c r="AB12" s="295"/>
      <c r="AC12" s="295"/>
      <c r="AD12" s="299"/>
      <c r="AE12" s="299"/>
      <c r="AF12" s="299"/>
    </row>
    <row r="13" s="294" customFormat="1" ht="14.25" customHeight="1" spans="1:32">
      <c r="J13" s="415"/>
      <c r="K13" s="387" t="s">
        <v>101</v>
      </c>
      <c r="L13" s="294">
        <v>2024</v>
      </c>
      <c r="M13" s="294" t="s">
        <v>102</v>
      </c>
      <c r="N13" s="294" t="s">
        <v>37</v>
      </c>
      <c r="O13" s="294" t="s">
        <v>37</v>
      </c>
      <c r="P13" s="294">
        <v>0.6</v>
      </c>
      <c r="Q13" s="420" t="s">
        <v>123</v>
      </c>
      <c r="R13" s="295">
        <v>0.6</v>
      </c>
      <c r="S13" s="295"/>
      <c r="T13" s="294" t="s">
        <v>126</v>
      </c>
      <c r="U13" s="294" t="s">
        <v>127</v>
      </c>
      <c r="Y13" s="294">
        <v>0.49</v>
      </c>
      <c r="Z13" s="294" t="s">
        <v>107</v>
      </c>
      <c r="AA13" s="295">
        <v>0.49</v>
      </c>
      <c r="AB13" s="295"/>
      <c r="AC13" s="295"/>
      <c r="AD13" s="299"/>
      <c r="AE13" s="299"/>
      <c r="AF13" s="299"/>
    </row>
    <row r="14" s="294" customFormat="1" ht="14.25" customHeight="1" spans="1:32">
      <c r="J14" s="415"/>
      <c r="K14" s="387" t="s">
        <v>101</v>
      </c>
      <c r="L14" s="294">
        <v>2025</v>
      </c>
      <c r="M14" s="294" t="s">
        <v>102</v>
      </c>
      <c r="N14" s="294" t="s">
        <v>52</v>
      </c>
      <c r="O14" s="294" t="s">
        <v>77</v>
      </c>
      <c r="P14" s="294">
        <v>0.6</v>
      </c>
      <c r="Q14" s="420" t="s">
        <v>123</v>
      </c>
      <c r="R14" s="295">
        <v>0.6</v>
      </c>
      <c r="S14" s="295"/>
      <c r="T14" s="294" t="s">
        <v>128</v>
      </c>
      <c r="U14" s="294" t="s">
        <v>129</v>
      </c>
      <c r="Y14" s="294">
        <v>0.72</v>
      </c>
      <c r="Z14" s="294" t="s">
        <v>107</v>
      </c>
      <c r="AA14" s="295">
        <v>0.72</v>
      </c>
      <c r="AB14" s="295"/>
      <c r="AC14" s="295"/>
      <c r="AD14" s="299"/>
      <c r="AE14" s="299"/>
      <c r="AF14" s="299"/>
    </row>
    <row r="15" s="294" customFormat="1" ht="14.25" customHeight="1" spans="1:32">
      <c r="J15" s="415"/>
      <c r="K15" s="387" t="s">
        <v>130</v>
      </c>
      <c r="L15" s="294">
        <v>2024</v>
      </c>
      <c r="M15" s="294" t="s">
        <v>131</v>
      </c>
      <c r="N15" s="294" t="s">
        <v>37</v>
      </c>
      <c r="O15" s="294" t="s">
        <v>37</v>
      </c>
      <c r="P15" s="294">
        <v>0.8</v>
      </c>
      <c r="Q15" s="387" t="s">
        <v>132</v>
      </c>
      <c r="R15" s="295">
        <v>0.8</v>
      </c>
      <c r="S15" s="295"/>
      <c r="AA15" s="295"/>
      <c r="AB15" s="295"/>
      <c r="AC15" s="295"/>
      <c r="AD15" s="299"/>
      <c r="AE15" s="299"/>
      <c r="AF15" s="299"/>
    </row>
    <row r="16" s="294" customFormat="1" ht="14.25" customHeight="1" spans="1:32">
      <c r="J16" s="415"/>
      <c r="K16" s="387" t="s">
        <v>133</v>
      </c>
      <c r="L16" s="294">
        <v>2025</v>
      </c>
      <c r="M16" s="294" t="s">
        <v>134</v>
      </c>
      <c r="N16" s="294" t="s">
        <v>52</v>
      </c>
      <c r="O16" s="294" t="s">
        <v>135</v>
      </c>
      <c r="P16" s="294">
        <v>0.8</v>
      </c>
      <c r="Q16" s="387" t="s">
        <v>136</v>
      </c>
      <c r="R16" s="295">
        <v>0.8</v>
      </c>
      <c r="S16" s="295"/>
      <c r="AA16" s="295"/>
      <c r="AB16" s="295"/>
      <c r="AC16" s="295"/>
      <c r="AD16" s="299"/>
      <c r="AE16" s="299"/>
      <c r="AF16" s="299"/>
    </row>
    <row r="17" s="294" customFormat="1" ht="14.25" customHeight="1" spans="1:32">
      <c r="J17" s="415"/>
      <c r="K17" s="387" t="s">
        <v>75</v>
      </c>
      <c r="L17" s="294">
        <v>2024</v>
      </c>
      <c r="M17" s="294" t="s">
        <v>131</v>
      </c>
      <c r="N17" s="294" t="s">
        <v>52</v>
      </c>
      <c r="O17" s="294" t="s">
        <v>77</v>
      </c>
      <c r="P17" s="294">
        <v>0.8</v>
      </c>
      <c r="Q17" s="387" t="s">
        <v>132</v>
      </c>
      <c r="R17" s="295">
        <v>0.8</v>
      </c>
      <c r="S17" s="295"/>
      <c r="AA17" s="295"/>
      <c r="AB17" s="295"/>
      <c r="AC17" s="295"/>
      <c r="AD17" s="299"/>
      <c r="AE17" s="299"/>
      <c r="AF17" s="299"/>
    </row>
    <row r="18" s="294" customFormat="1" ht="14.25" customHeight="1" spans="1:32">
      <c r="J18" s="415"/>
      <c r="K18" s="387" t="s">
        <v>137</v>
      </c>
      <c r="L18" s="294">
        <v>2024</v>
      </c>
      <c r="M18" s="294" t="s">
        <v>138</v>
      </c>
      <c r="N18" s="294" t="s">
        <v>52</v>
      </c>
      <c r="O18" s="294" t="s">
        <v>77</v>
      </c>
      <c r="P18" s="294">
        <v>0.4</v>
      </c>
      <c r="Q18" s="387" t="s">
        <v>139</v>
      </c>
      <c r="R18" s="295">
        <v>0.4</v>
      </c>
      <c r="S18" s="295"/>
      <c r="AA18" s="295"/>
      <c r="AB18" s="295"/>
      <c r="AC18" s="295"/>
      <c r="AD18" s="299"/>
      <c r="AE18" s="299"/>
      <c r="AF18" s="299"/>
    </row>
    <row r="19" s="294" customFormat="1" ht="14.25" customHeight="1" spans="1:32">
      <c r="J19" s="415"/>
      <c r="K19" s="387" t="s">
        <v>140</v>
      </c>
      <c r="L19" s="294">
        <v>2025</v>
      </c>
      <c r="M19" s="294" t="s">
        <v>141</v>
      </c>
      <c r="N19" s="294" t="s">
        <v>37</v>
      </c>
      <c r="O19" s="294" t="s">
        <v>142</v>
      </c>
      <c r="P19" s="294">
        <v>0.75</v>
      </c>
      <c r="Q19" s="387" t="s">
        <v>143</v>
      </c>
      <c r="R19" s="295">
        <v>0.75</v>
      </c>
      <c r="S19" s="295"/>
      <c r="AA19" s="295"/>
      <c r="AB19" s="295"/>
      <c r="AC19" s="295"/>
      <c r="AD19" s="302"/>
      <c r="AE19" s="302"/>
      <c r="AF19" s="302"/>
    </row>
    <row r="20" s="403" customFormat="1"/>
    <row r="21" s="294" customFormat="1" ht="14.25" customHeight="1" spans="1:32">
      <c r="A21" s="294">
        <v>3</v>
      </c>
      <c r="B21" s="294" t="s">
        <v>71</v>
      </c>
      <c r="C21" s="294" t="s">
        <v>72</v>
      </c>
      <c r="D21" s="483" t="s">
        <v>144</v>
      </c>
      <c r="E21" s="294" t="s">
        <v>145</v>
      </c>
      <c r="F21" s="294" t="s">
        <v>34</v>
      </c>
      <c r="G21" s="294">
        <v>501</v>
      </c>
      <c r="I21" s="419">
        <v>3.731</v>
      </c>
      <c r="J21" s="415">
        <v>90.1366666666667</v>
      </c>
      <c r="K21" s="294" t="s">
        <v>115</v>
      </c>
      <c r="L21" s="294">
        <v>2025</v>
      </c>
      <c r="M21" s="294" t="s">
        <v>146</v>
      </c>
      <c r="N21" s="294" t="s">
        <v>52</v>
      </c>
      <c r="O21" s="294" t="s">
        <v>147</v>
      </c>
      <c r="P21" s="294">
        <v>2.025</v>
      </c>
      <c r="Q21" s="294" t="s">
        <v>148</v>
      </c>
      <c r="R21" s="295">
        <v>2.025</v>
      </c>
      <c r="S21" s="295">
        <f>SUM(R21:R30)</f>
        <v>6.9875</v>
      </c>
      <c r="T21" s="294" t="s">
        <v>149</v>
      </c>
      <c r="U21" s="294">
        <v>2024</v>
      </c>
      <c r="V21" s="294" t="s">
        <v>119</v>
      </c>
      <c r="W21" s="294" t="s">
        <v>52</v>
      </c>
      <c r="X21" s="267" t="s">
        <v>111</v>
      </c>
      <c r="Y21" s="294">
        <v>0.3</v>
      </c>
      <c r="Z21" s="294" t="s">
        <v>150</v>
      </c>
      <c r="AA21" s="295">
        <v>0.3</v>
      </c>
      <c r="AB21" s="295">
        <f>SUM(AA21:AA30)</f>
        <v>3.7375</v>
      </c>
      <c r="AC21" s="295">
        <f>AB21+S21</f>
        <v>10.725</v>
      </c>
      <c r="AD21" s="297">
        <f>AC21+J21*0.8</f>
        <v>82.8343333333334</v>
      </c>
      <c r="AE21" s="297">
        <v>12</v>
      </c>
      <c r="AF21" s="297">
        <v>106</v>
      </c>
    </row>
    <row r="22" s="294" customFormat="1" ht="14.25" customHeight="1" spans="1:32">
      <c r="J22" s="415"/>
      <c r="K22" s="294" t="s">
        <v>115</v>
      </c>
      <c r="L22" s="294">
        <v>2024</v>
      </c>
      <c r="M22" s="294" t="s">
        <v>120</v>
      </c>
      <c r="N22" s="294" t="s">
        <v>52</v>
      </c>
      <c r="O22" s="294" t="s">
        <v>151</v>
      </c>
      <c r="P22" s="294">
        <v>1.0125</v>
      </c>
      <c r="Q22" s="294" t="s">
        <v>148</v>
      </c>
      <c r="R22" s="295">
        <v>1.0125</v>
      </c>
      <c r="S22" s="295"/>
      <c r="T22" s="294" t="s">
        <v>152</v>
      </c>
      <c r="U22" s="294">
        <v>2023</v>
      </c>
      <c r="V22" s="294" t="s">
        <v>119</v>
      </c>
      <c r="W22" s="294" t="s">
        <v>52</v>
      </c>
      <c r="X22" s="267" t="s">
        <v>111</v>
      </c>
      <c r="Y22" s="294">
        <v>0.3</v>
      </c>
      <c r="Z22" s="294" t="s">
        <v>150</v>
      </c>
      <c r="AA22" s="295">
        <v>0.3</v>
      </c>
      <c r="AB22" s="295"/>
      <c r="AC22" s="295"/>
      <c r="AD22" s="299"/>
      <c r="AE22" s="299"/>
      <c r="AF22" s="299"/>
    </row>
    <row r="23" s="294" customFormat="1" ht="14.25" customHeight="1" spans="1:32">
      <c r="J23" s="415"/>
      <c r="K23" s="422" t="s">
        <v>101</v>
      </c>
      <c r="L23" s="294">
        <v>2025</v>
      </c>
      <c r="M23" s="294" t="s">
        <v>102</v>
      </c>
      <c r="N23" s="294" t="s">
        <v>37</v>
      </c>
      <c r="O23" s="267" t="s">
        <v>153</v>
      </c>
      <c r="P23" s="294">
        <v>0.6</v>
      </c>
      <c r="Q23" s="300" t="s">
        <v>148</v>
      </c>
      <c r="R23" s="295">
        <v>0.6</v>
      </c>
      <c r="S23" s="295"/>
      <c r="T23" s="294" t="s">
        <v>154</v>
      </c>
      <c r="U23" s="294">
        <v>2024</v>
      </c>
      <c r="V23" s="294" t="s">
        <v>110</v>
      </c>
      <c r="W23" s="294" t="s">
        <v>52</v>
      </c>
      <c r="X23" s="294" t="s">
        <v>155</v>
      </c>
      <c r="Y23" s="294">
        <v>0.5</v>
      </c>
      <c r="Z23" s="294" t="s">
        <v>156</v>
      </c>
      <c r="AA23" s="295">
        <v>0.5</v>
      </c>
      <c r="AB23" s="295"/>
      <c r="AC23" s="295"/>
      <c r="AD23" s="299"/>
      <c r="AE23" s="299"/>
      <c r="AF23" s="299"/>
    </row>
    <row r="24" s="294" customFormat="1" ht="14.25" customHeight="1" spans="1:32">
      <c r="J24" s="415"/>
      <c r="K24" s="422" t="s">
        <v>101</v>
      </c>
      <c r="L24" s="294">
        <v>2024</v>
      </c>
      <c r="M24" s="294" t="s">
        <v>120</v>
      </c>
      <c r="N24" s="294" t="s">
        <v>37</v>
      </c>
      <c r="O24" s="267" t="s">
        <v>153</v>
      </c>
      <c r="P24" s="294">
        <v>1.35</v>
      </c>
      <c r="Q24" s="300" t="s">
        <v>148</v>
      </c>
      <c r="R24" s="295">
        <v>1.35</v>
      </c>
      <c r="S24" s="295"/>
      <c r="T24" s="294" t="s">
        <v>157</v>
      </c>
      <c r="U24" s="294">
        <v>2024</v>
      </c>
      <c r="V24" s="294" t="s">
        <v>110</v>
      </c>
      <c r="W24" s="294" t="s">
        <v>52</v>
      </c>
      <c r="X24" s="267" t="s">
        <v>111</v>
      </c>
      <c r="Y24" s="294">
        <v>0.2</v>
      </c>
      <c r="Z24" s="294" t="s">
        <v>158</v>
      </c>
      <c r="AA24" s="295">
        <v>0.2</v>
      </c>
      <c r="AB24" s="295"/>
      <c r="AC24" s="295"/>
      <c r="AD24" s="299"/>
      <c r="AE24" s="299"/>
      <c r="AF24" s="299"/>
    </row>
    <row r="25" s="294" customFormat="1" ht="14.25" customHeight="1" spans="1:32">
      <c r="J25" s="415"/>
      <c r="K25" s="294" t="s">
        <v>159</v>
      </c>
      <c r="L25" s="294">
        <v>2024</v>
      </c>
      <c r="M25" s="294" t="s">
        <v>160</v>
      </c>
      <c r="N25" s="294" t="s">
        <v>37</v>
      </c>
      <c r="O25" s="267" t="s">
        <v>153</v>
      </c>
      <c r="P25" s="294">
        <v>2</v>
      </c>
      <c r="Q25" s="294" t="s">
        <v>161</v>
      </c>
      <c r="R25" s="295">
        <v>2</v>
      </c>
      <c r="S25" s="295"/>
      <c r="T25" s="294" t="s">
        <v>79</v>
      </c>
      <c r="U25" s="294">
        <v>2024</v>
      </c>
      <c r="V25" s="294" t="s">
        <v>41</v>
      </c>
      <c r="W25" s="294" t="s">
        <v>52</v>
      </c>
      <c r="X25" s="267" t="s">
        <v>111</v>
      </c>
      <c r="Y25" s="294">
        <v>0.05</v>
      </c>
      <c r="Z25" s="294" t="s">
        <v>162</v>
      </c>
      <c r="AA25" s="295">
        <v>0.05</v>
      </c>
      <c r="AB25" s="295"/>
      <c r="AC25" s="295"/>
      <c r="AD25" s="299"/>
      <c r="AE25" s="299"/>
      <c r="AF25" s="299"/>
    </row>
    <row r="26" s="294" customFormat="1" ht="14.25" customHeight="1" spans="1:32">
      <c r="J26" s="415"/>
      <c r="R26" s="295"/>
      <c r="S26" s="295"/>
      <c r="T26" s="267" t="s">
        <v>163</v>
      </c>
      <c r="U26" s="294">
        <v>2024</v>
      </c>
      <c r="V26" s="294" t="s">
        <v>41</v>
      </c>
      <c r="W26" s="294" t="s">
        <v>37</v>
      </c>
      <c r="X26" s="294" t="s">
        <v>37</v>
      </c>
      <c r="Y26" s="294">
        <v>0.2</v>
      </c>
      <c r="Z26" s="294" t="s">
        <v>164</v>
      </c>
      <c r="AA26" s="295">
        <v>0.2</v>
      </c>
      <c r="AB26" s="295"/>
      <c r="AC26" s="295"/>
      <c r="AD26" s="299"/>
      <c r="AE26" s="299"/>
      <c r="AF26" s="299"/>
    </row>
    <row r="27" s="294" customFormat="1" ht="14.25" customHeight="1" spans="1:32">
      <c r="J27" s="415"/>
      <c r="R27" s="295"/>
      <c r="S27" s="295"/>
      <c r="T27" s="423" t="s">
        <v>165</v>
      </c>
      <c r="U27" s="423">
        <v>2024</v>
      </c>
      <c r="V27" s="423" t="s">
        <v>41</v>
      </c>
      <c r="W27" s="423" t="s">
        <v>37</v>
      </c>
      <c r="X27" s="423" t="s">
        <v>37</v>
      </c>
      <c r="Y27" s="423">
        <v>0.5</v>
      </c>
      <c r="Z27" s="424" t="s">
        <v>107</v>
      </c>
      <c r="AA27" s="295">
        <v>0.475</v>
      </c>
      <c r="AB27" s="295"/>
      <c r="AC27" s="295"/>
      <c r="AD27" s="299"/>
      <c r="AE27" s="299"/>
      <c r="AF27" s="299"/>
    </row>
    <row r="28" s="294" customFormat="1" ht="14.25" customHeight="1" spans="1:32">
      <c r="J28" s="415"/>
      <c r="R28" s="295"/>
      <c r="S28" s="295"/>
      <c r="T28" s="423" t="s">
        <v>166</v>
      </c>
      <c r="U28" s="423">
        <v>2025</v>
      </c>
      <c r="V28" s="423" t="s">
        <v>41</v>
      </c>
      <c r="W28" s="423" t="s">
        <v>37</v>
      </c>
      <c r="X28" s="423" t="s">
        <v>37</v>
      </c>
      <c r="Y28" s="423">
        <v>1</v>
      </c>
      <c r="Z28" s="424" t="s">
        <v>107</v>
      </c>
      <c r="AA28" s="295">
        <v>0.7125</v>
      </c>
      <c r="AB28" s="295"/>
      <c r="AC28" s="295"/>
      <c r="AD28" s="299"/>
      <c r="AE28" s="299"/>
      <c r="AF28" s="299"/>
    </row>
    <row r="29" s="294" customFormat="1" ht="14.25" customHeight="1" spans="1:32">
      <c r="J29" s="415"/>
      <c r="R29" s="295"/>
      <c r="S29" s="295"/>
      <c r="T29" s="294" t="s">
        <v>167</v>
      </c>
      <c r="U29" s="294">
        <v>2025</v>
      </c>
      <c r="V29" s="294" t="s">
        <v>41</v>
      </c>
      <c r="W29" s="294" t="s">
        <v>37</v>
      </c>
      <c r="X29" s="294" t="s">
        <v>37</v>
      </c>
      <c r="Y29" s="294">
        <v>0.2</v>
      </c>
      <c r="Z29" s="269" t="s">
        <v>168</v>
      </c>
      <c r="AA29" s="310">
        <v>0</v>
      </c>
      <c r="AB29" s="295"/>
      <c r="AC29" s="295"/>
      <c r="AD29" s="299"/>
      <c r="AE29" s="299"/>
      <c r="AF29" s="299"/>
    </row>
    <row r="30" s="294" customFormat="1" ht="14.25" customHeight="1" spans="1:32">
      <c r="J30" s="415"/>
      <c r="R30" s="295"/>
      <c r="S30" s="295"/>
      <c r="T30" s="294" t="s">
        <v>169</v>
      </c>
      <c r="U30" s="294">
        <v>2025</v>
      </c>
      <c r="V30" s="294" t="s">
        <v>41</v>
      </c>
      <c r="W30" s="294" t="s">
        <v>37</v>
      </c>
      <c r="X30" s="294" t="s">
        <v>37</v>
      </c>
      <c r="Y30" s="294">
        <v>1</v>
      </c>
      <c r="Z30" s="294" t="s">
        <v>170</v>
      </c>
      <c r="AA30" s="295">
        <v>1</v>
      </c>
      <c r="AB30" s="295"/>
      <c r="AC30" s="295"/>
      <c r="AD30" s="302"/>
      <c r="AE30" s="302"/>
      <c r="AF30" s="302"/>
    </row>
    <row r="31" s="260" customFormat="1"/>
    <row r="32" s="294" customFormat="1" ht="14.25" customHeight="1" spans="1:32">
      <c r="A32" s="294">
        <v>4</v>
      </c>
      <c r="B32" s="294" t="s">
        <v>71</v>
      </c>
      <c r="C32" s="294" t="s">
        <v>72</v>
      </c>
      <c r="D32" s="483" t="s">
        <v>171</v>
      </c>
      <c r="E32" s="294" t="s">
        <v>172</v>
      </c>
      <c r="F32" s="294" t="s">
        <v>34</v>
      </c>
      <c r="G32" s="294">
        <v>489</v>
      </c>
      <c r="H32" s="294">
        <v>520</v>
      </c>
      <c r="I32" s="294">
        <v>3.6702</v>
      </c>
      <c r="J32" s="415">
        <v>88.6275</v>
      </c>
      <c r="K32" s="294" t="s">
        <v>115</v>
      </c>
      <c r="L32" s="294">
        <v>2024</v>
      </c>
      <c r="M32" s="294" t="s">
        <v>102</v>
      </c>
      <c r="N32" s="294" t="s">
        <v>52</v>
      </c>
      <c r="O32" s="294" t="s">
        <v>151</v>
      </c>
      <c r="P32" s="294">
        <v>0.45</v>
      </c>
      <c r="Q32" s="294" t="s">
        <v>69</v>
      </c>
      <c r="R32" s="295">
        <v>0.45</v>
      </c>
      <c r="S32" s="295">
        <f>SUM(R32:R37)</f>
        <v>10</v>
      </c>
      <c r="T32" s="267" t="s">
        <v>173</v>
      </c>
      <c r="U32" s="294">
        <v>2025</v>
      </c>
      <c r="V32" s="294" t="s">
        <v>41</v>
      </c>
      <c r="W32" s="294" t="s">
        <v>52</v>
      </c>
      <c r="X32" s="294" t="s">
        <v>111</v>
      </c>
      <c r="Y32" s="294">
        <v>0.05</v>
      </c>
      <c r="Z32" s="294" t="s">
        <v>81</v>
      </c>
      <c r="AA32" s="295">
        <v>0.05</v>
      </c>
      <c r="AB32" s="295">
        <f>SUM(AA32:AA37)</f>
        <v>0.05</v>
      </c>
      <c r="AC32" s="295">
        <f>AB32+S32</f>
        <v>10.05</v>
      </c>
      <c r="AD32" s="297">
        <f>AC32+J32*0.8</f>
        <v>80.952</v>
      </c>
      <c r="AE32" s="297">
        <v>18</v>
      </c>
      <c r="AF32" s="297">
        <v>106</v>
      </c>
    </row>
    <row r="33" s="294" customFormat="1" ht="14.25" customHeight="1" spans="1:32">
      <c r="J33" s="415"/>
      <c r="K33" s="294" t="s">
        <v>115</v>
      </c>
      <c r="L33" s="294">
        <v>2025</v>
      </c>
      <c r="M33" s="294" t="s">
        <v>174</v>
      </c>
      <c r="N33" s="294" t="s">
        <v>52</v>
      </c>
      <c r="O33" s="294" t="s">
        <v>77</v>
      </c>
      <c r="P33" s="294">
        <v>4</v>
      </c>
      <c r="Q33" s="300" t="s">
        <v>175</v>
      </c>
      <c r="R33" s="295">
        <v>4</v>
      </c>
      <c r="S33" s="295"/>
      <c r="AA33" s="295"/>
      <c r="AB33" s="295"/>
      <c r="AC33" s="295"/>
      <c r="AD33" s="299"/>
      <c r="AE33" s="299"/>
      <c r="AF33" s="299"/>
    </row>
    <row r="34" s="294" customFormat="1" ht="14.25" customHeight="1" spans="1:32">
      <c r="J34" s="415"/>
      <c r="K34" s="300" t="s">
        <v>101</v>
      </c>
      <c r="L34" s="294">
        <v>2025</v>
      </c>
      <c r="M34" s="294" t="s">
        <v>76</v>
      </c>
      <c r="N34" s="294" t="s">
        <v>37</v>
      </c>
      <c r="O34" s="294" t="s">
        <v>103</v>
      </c>
      <c r="P34" s="294">
        <v>1.2</v>
      </c>
      <c r="Q34" s="300" t="s">
        <v>176</v>
      </c>
      <c r="R34" s="295">
        <v>1.2</v>
      </c>
      <c r="S34" s="295"/>
      <c r="AA34" s="295"/>
      <c r="AB34" s="295"/>
      <c r="AC34" s="295"/>
      <c r="AD34" s="299"/>
      <c r="AE34" s="299"/>
      <c r="AF34" s="299"/>
    </row>
    <row r="35" s="294" customFormat="1" ht="14.25" customHeight="1" spans="1:32">
      <c r="J35" s="415"/>
      <c r="K35" s="269" t="s">
        <v>177</v>
      </c>
      <c r="L35" s="269">
        <v>2025</v>
      </c>
      <c r="M35" s="294" t="s">
        <v>178</v>
      </c>
      <c r="N35" s="294" t="s">
        <v>52</v>
      </c>
      <c r="O35" s="294" t="s">
        <v>151</v>
      </c>
      <c r="P35" s="294">
        <v>0.45</v>
      </c>
      <c r="Q35" s="294" t="s">
        <v>69</v>
      </c>
      <c r="R35" s="295">
        <v>0.45</v>
      </c>
      <c r="S35" s="295"/>
      <c r="AA35" s="295"/>
      <c r="AB35" s="295"/>
      <c r="AC35" s="295"/>
      <c r="AD35" s="299"/>
      <c r="AE35" s="299"/>
      <c r="AF35" s="299"/>
    </row>
    <row r="36" s="294" customFormat="1" ht="14.25" customHeight="1" spans="1:32">
      <c r="J36" s="415"/>
      <c r="K36" s="420" t="s">
        <v>179</v>
      </c>
      <c r="L36" s="294">
        <v>2025</v>
      </c>
      <c r="M36" s="294" t="s">
        <v>180</v>
      </c>
      <c r="N36" s="294" t="s">
        <v>52</v>
      </c>
      <c r="O36" s="294" t="s">
        <v>103</v>
      </c>
      <c r="P36" s="269">
        <v>2.7</v>
      </c>
      <c r="Q36" s="294" t="s">
        <v>58</v>
      </c>
      <c r="R36" s="295">
        <v>0.9</v>
      </c>
      <c r="S36" s="295"/>
      <c r="AA36" s="295"/>
      <c r="AB36" s="295"/>
      <c r="AC36" s="295"/>
      <c r="AD36" s="299"/>
      <c r="AE36" s="299"/>
      <c r="AF36" s="299"/>
    </row>
    <row r="37" s="294" customFormat="1" ht="14.25" customHeight="1" spans="1:32">
      <c r="J37" s="415"/>
      <c r="K37" s="294" t="s">
        <v>181</v>
      </c>
      <c r="L37" s="294">
        <v>2025</v>
      </c>
      <c r="M37" s="294" t="s">
        <v>182</v>
      </c>
      <c r="N37" s="294" t="s">
        <v>37</v>
      </c>
      <c r="O37" s="294" t="s">
        <v>103</v>
      </c>
      <c r="P37" s="294">
        <v>3</v>
      </c>
      <c r="Q37" s="294" t="s">
        <v>148</v>
      </c>
      <c r="R37" s="295">
        <v>3</v>
      </c>
      <c r="S37" s="295"/>
      <c r="AA37" s="295"/>
      <c r="AB37" s="295"/>
      <c r="AC37" s="295"/>
      <c r="AD37" s="302"/>
      <c r="AE37" s="302"/>
      <c r="AF37" s="302"/>
    </row>
    <row r="38" s="260" customFormat="1"/>
    <row r="39" s="294" customFormat="1" ht="14.25" customHeight="1" spans="1:32">
      <c r="A39" s="294">
        <v>5</v>
      </c>
      <c r="B39" s="294" t="s">
        <v>71</v>
      </c>
      <c r="C39" s="294" t="s">
        <v>72</v>
      </c>
      <c r="D39" s="483" t="s">
        <v>183</v>
      </c>
      <c r="E39" s="294" t="s">
        <v>184</v>
      </c>
      <c r="F39" s="294" t="s">
        <v>34</v>
      </c>
      <c r="G39" s="294">
        <v>625</v>
      </c>
      <c r="H39" s="294">
        <v>589</v>
      </c>
      <c r="I39" s="294">
        <v>3.7325</v>
      </c>
      <c r="J39" s="415">
        <v>90.1916666666667</v>
      </c>
      <c r="K39" s="294" t="s">
        <v>185</v>
      </c>
      <c r="L39" s="294">
        <v>2024</v>
      </c>
      <c r="M39" s="294" t="s">
        <v>186</v>
      </c>
      <c r="N39" s="294" t="s">
        <v>52</v>
      </c>
      <c r="O39" s="294" t="s">
        <v>77</v>
      </c>
      <c r="P39" s="294">
        <v>2.25</v>
      </c>
      <c r="Q39" s="294" t="s">
        <v>117</v>
      </c>
      <c r="R39" s="295">
        <v>2.25</v>
      </c>
      <c r="S39" s="295">
        <f>SUM(R39:R45)</f>
        <v>6.18</v>
      </c>
      <c r="T39" s="294" t="s">
        <v>187</v>
      </c>
      <c r="U39" s="294">
        <v>2024</v>
      </c>
      <c r="V39" s="294" t="s">
        <v>110</v>
      </c>
      <c r="W39" s="294" t="s">
        <v>52</v>
      </c>
      <c r="X39" s="294" t="s">
        <v>111</v>
      </c>
      <c r="Y39" s="294">
        <v>0.3</v>
      </c>
      <c r="Z39" s="294" t="s">
        <v>81</v>
      </c>
      <c r="AA39" s="295">
        <v>0.2</v>
      </c>
      <c r="AB39" s="295">
        <f>SUM(AA39:AA43)</f>
        <v>2.1325</v>
      </c>
      <c r="AC39" s="295">
        <f>AB39+S39</f>
        <v>8.3125</v>
      </c>
      <c r="AD39" s="294">
        <f>AC39+J39*0.8</f>
        <v>80.4658333333334</v>
      </c>
      <c r="AE39" s="294">
        <v>11</v>
      </c>
      <c r="AF39" s="297">
        <v>106</v>
      </c>
    </row>
    <row r="40" s="294" customFormat="1" ht="14.25" customHeight="1" spans="1:32">
      <c r="J40" s="415"/>
      <c r="K40" s="294" t="s">
        <v>188</v>
      </c>
      <c r="L40" s="294">
        <v>2025</v>
      </c>
      <c r="M40" s="294" t="s">
        <v>189</v>
      </c>
      <c r="N40" s="294" t="s">
        <v>37</v>
      </c>
      <c r="P40" s="294">
        <v>1.8</v>
      </c>
      <c r="Q40" s="294" t="s">
        <v>69</v>
      </c>
      <c r="R40" s="295">
        <v>0.6</v>
      </c>
      <c r="S40" s="295"/>
      <c r="T40" s="294" t="s">
        <v>190</v>
      </c>
      <c r="U40" s="294">
        <v>2024</v>
      </c>
      <c r="V40" s="294" t="s">
        <v>119</v>
      </c>
      <c r="W40" s="294" t="s">
        <v>52</v>
      </c>
      <c r="X40" s="294" t="s">
        <v>111</v>
      </c>
      <c r="Y40" s="294">
        <v>0.2</v>
      </c>
      <c r="Z40" s="294" t="s">
        <v>81</v>
      </c>
      <c r="AA40" s="295">
        <v>0.3</v>
      </c>
      <c r="AB40" s="295"/>
      <c r="AC40" s="295"/>
      <c r="AF40" s="299"/>
    </row>
    <row r="41" s="294" customFormat="1" ht="14.25" customHeight="1" spans="1:32">
      <c r="J41" s="415"/>
      <c r="K41" s="300" t="s">
        <v>191</v>
      </c>
      <c r="L41" s="294">
        <v>2024</v>
      </c>
      <c r="M41" s="294" t="s">
        <v>192</v>
      </c>
      <c r="N41" s="294" t="s">
        <v>52</v>
      </c>
      <c r="O41" s="294" t="s">
        <v>77</v>
      </c>
      <c r="P41" s="294">
        <v>0.4</v>
      </c>
      <c r="Q41" s="294" t="s">
        <v>193</v>
      </c>
      <c r="R41" s="295">
        <v>0.4</v>
      </c>
      <c r="S41" s="295"/>
      <c r="T41" s="294" t="s">
        <v>194</v>
      </c>
      <c r="U41" s="294">
        <v>2023</v>
      </c>
      <c r="Y41" s="294">
        <v>0.75</v>
      </c>
      <c r="Z41" s="294" t="s">
        <v>107</v>
      </c>
      <c r="AA41" s="295">
        <v>0.7125</v>
      </c>
      <c r="AB41" s="295"/>
      <c r="AC41" s="295"/>
      <c r="AF41" s="299"/>
    </row>
    <row r="42" s="294" customFormat="1" ht="14.25" customHeight="1" spans="1:32">
      <c r="J42" s="415"/>
      <c r="K42" s="300" t="s">
        <v>195</v>
      </c>
      <c r="L42" s="294">
        <v>2025</v>
      </c>
      <c r="M42" s="294" t="s">
        <v>192</v>
      </c>
      <c r="N42" s="294" t="s">
        <v>52</v>
      </c>
      <c r="O42" s="294" t="s">
        <v>77</v>
      </c>
      <c r="P42" s="294">
        <v>0.4</v>
      </c>
      <c r="Q42" s="294" t="s">
        <v>193</v>
      </c>
      <c r="R42" s="295">
        <v>0.4</v>
      </c>
      <c r="S42" s="295"/>
      <c r="T42" s="294" t="s">
        <v>196</v>
      </c>
      <c r="U42" s="294">
        <v>2022</v>
      </c>
      <c r="Y42" s="294">
        <v>0.5</v>
      </c>
      <c r="Z42" s="294" t="s">
        <v>107</v>
      </c>
      <c r="AA42" s="295">
        <v>0.47</v>
      </c>
      <c r="AB42" s="295"/>
      <c r="AC42" s="295"/>
      <c r="AF42" s="299"/>
    </row>
    <row r="43" s="294" customFormat="1" ht="14.25" customHeight="1" spans="1:32">
      <c r="J43" s="415"/>
      <c r="K43" s="294" t="s">
        <v>197</v>
      </c>
      <c r="L43" s="294">
        <v>2025</v>
      </c>
      <c r="M43" s="294" t="s">
        <v>198</v>
      </c>
      <c r="N43" s="294" t="s">
        <v>52</v>
      </c>
      <c r="O43" s="294" t="s">
        <v>199</v>
      </c>
      <c r="P43" s="294">
        <v>0.48</v>
      </c>
      <c r="Q43" s="294" t="s">
        <v>200</v>
      </c>
      <c r="R43" s="295">
        <v>0.48</v>
      </c>
      <c r="S43" s="295"/>
      <c r="T43" s="294" t="s">
        <v>201</v>
      </c>
      <c r="U43" s="294">
        <v>2024</v>
      </c>
      <c r="Y43" s="294">
        <v>0.5</v>
      </c>
      <c r="Z43" s="294" t="s">
        <v>107</v>
      </c>
      <c r="AA43" s="295">
        <v>0.45</v>
      </c>
      <c r="AB43" s="295"/>
      <c r="AC43" s="295"/>
      <c r="AF43" s="299"/>
    </row>
    <row r="44" s="294" customFormat="1" ht="14.25" customHeight="1" spans="1:32">
      <c r="J44" s="415"/>
      <c r="K44" s="350" t="s">
        <v>202</v>
      </c>
      <c r="L44" s="294">
        <v>2024</v>
      </c>
      <c r="M44" s="294" t="s">
        <v>203</v>
      </c>
      <c r="N44" s="294" t="s">
        <v>37</v>
      </c>
      <c r="O44" s="294" t="s">
        <v>38</v>
      </c>
      <c r="P44" s="294">
        <v>0.25</v>
      </c>
      <c r="Q44" s="425" t="s">
        <v>204</v>
      </c>
      <c r="R44" s="295">
        <v>0.25</v>
      </c>
      <c r="S44" s="295"/>
      <c r="AA44" s="295"/>
      <c r="AB44" s="295"/>
      <c r="AC44" s="295"/>
      <c r="AF44" s="299"/>
    </row>
    <row r="45" s="294" customFormat="1" ht="14.25" customHeight="1" spans="1:32">
      <c r="J45" s="415"/>
      <c r="K45" s="350" t="s">
        <v>205</v>
      </c>
      <c r="L45" s="294">
        <v>2025</v>
      </c>
      <c r="M45" s="426" t="s">
        <v>206</v>
      </c>
      <c r="N45" s="294" t="s">
        <v>37</v>
      </c>
      <c r="O45" s="294" t="s">
        <v>38</v>
      </c>
      <c r="P45" s="294">
        <v>1.8</v>
      </c>
      <c r="Q45" s="425" t="s">
        <v>207</v>
      </c>
      <c r="R45" s="295">
        <v>1.8</v>
      </c>
      <c r="S45" s="295"/>
      <c r="AA45" s="295"/>
      <c r="AB45" s="295"/>
      <c r="AC45" s="295"/>
      <c r="AF45" s="302"/>
    </row>
    <row r="46" s="260" customFormat="1"/>
    <row r="47" s="294" customFormat="1" ht="14.25" customHeight="1" spans="1:32">
      <c r="A47" s="294">
        <v>6</v>
      </c>
      <c r="B47" s="294" t="s">
        <v>71</v>
      </c>
      <c r="C47" s="294" t="s">
        <v>72</v>
      </c>
      <c r="D47" s="427" t="s">
        <v>208</v>
      </c>
      <c r="E47" s="294" t="s">
        <v>209</v>
      </c>
      <c r="F47" s="294" t="s">
        <v>34</v>
      </c>
      <c r="G47" s="294">
        <v>580</v>
      </c>
      <c r="H47" s="294">
        <v>484</v>
      </c>
      <c r="I47" s="294">
        <v>3.7952</v>
      </c>
      <c r="J47" s="415">
        <v>92.4906666666667</v>
      </c>
      <c r="K47" s="300" t="s">
        <v>101</v>
      </c>
      <c r="L47" s="294">
        <v>2025</v>
      </c>
      <c r="M47" s="294" t="s">
        <v>102</v>
      </c>
      <c r="N47" s="294" t="s">
        <v>37</v>
      </c>
      <c r="P47" s="294">
        <v>0.6</v>
      </c>
      <c r="Q47" s="294" t="s">
        <v>69</v>
      </c>
      <c r="R47" s="295">
        <v>0.6</v>
      </c>
      <c r="S47" s="295">
        <f>SUM(R47:R51)</f>
        <v>2.6</v>
      </c>
      <c r="T47" s="294" t="s">
        <v>210</v>
      </c>
      <c r="U47" s="294">
        <v>2025</v>
      </c>
      <c r="W47" s="294" t="s">
        <v>37</v>
      </c>
      <c r="Y47" s="294">
        <v>1</v>
      </c>
      <c r="Z47" s="300" t="s">
        <v>211</v>
      </c>
      <c r="AA47" s="295">
        <v>1</v>
      </c>
      <c r="AB47" s="295">
        <f>SUM(AA47:AA51)</f>
        <v>3.12</v>
      </c>
      <c r="AC47" s="295">
        <f>AB47+S47</f>
        <v>5.72</v>
      </c>
      <c r="AD47" s="297">
        <f>AC47+J47*0.8</f>
        <v>79.7125333333334</v>
      </c>
      <c r="AE47" s="297">
        <v>4</v>
      </c>
      <c r="AF47" s="297">
        <v>106</v>
      </c>
    </row>
    <row r="48" s="294" customFormat="1" ht="14.25" customHeight="1" spans="1:32">
      <c r="D48" s="427"/>
      <c r="J48" s="415"/>
      <c r="K48" s="294" t="s">
        <v>159</v>
      </c>
      <c r="L48" s="294">
        <v>2025</v>
      </c>
      <c r="M48" s="294" t="s">
        <v>212</v>
      </c>
      <c r="N48" s="294" t="s">
        <v>37</v>
      </c>
      <c r="P48" s="294">
        <v>2</v>
      </c>
      <c r="Q48" s="294" t="s">
        <v>213</v>
      </c>
      <c r="R48" s="295">
        <v>2</v>
      </c>
      <c r="S48" s="295"/>
      <c r="T48" s="267" t="s">
        <v>214</v>
      </c>
      <c r="U48" s="294" t="s">
        <v>125</v>
      </c>
      <c r="V48" s="294" t="s">
        <v>41</v>
      </c>
      <c r="W48" s="294" t="s">
        <v>37</v>
      </c>
      <c r="Y48" s="294">
        <v>0.2</v>
      </c>
      <c r="Z48" s="294" t="s">
        <v>164</v>
      </c>
      <c r="AA48" s="295">
        <v>0.2</v>
      </c>
      <c r="AB48" s="295"/>
      <c r="AC48" s="295"/>
      <c r="AD48" s="299"/>
      <c r="AE48" s="299"/>
      <c r="AF48" s="299"/>
    </row>
    <row r="49" s="294" customFormat="1" ht="14.25" customHeight="1" spans="1:32">
      <c r="D49" s="427"/>
      <c r="J49" s="415"/>
      <c r="R49" s="295"/>
      <c r="S49" s="295"/>
      <c r="T49" s="267" t="s">
        <v>215</v>
      </c>
      <c r="U49" s="294" t="s">
        <v>127</v>
      </c>
      <c r="W49" s="294" t="s">
        <v>37</v>
      </c>
      <c r="Y49" s="294">
        <v>0.5</v>
      </c>
      <c r="Z49" s="294" t="s">
        <v>107</v>
      </c>
      <c r="AA49" s="295">
        <v>0.495</v>
      </c>
      <c r="AB49" s="295"/>
      <c r="AC49" s="295"/>
      <c r="AD49" s="299"/>
      <c r="AE49" s="299"/>
      <c r="AF49" s="299"/>
    </row>
    <row r="50" s="294" customFormat="1" ht="14.25" customHeight="1" spans="1:32">
      <c r="D50" s="427"/>
      <c r="J50" s="415"/>
      <c r="R50" s="295"/>
      <c r="S50" s="295"/>
      <c r="T50" s="267" t="s">
        <v>216</v>
      </c>
      <c r="U50" s="294" t="s">
        <v>129</v>
      </c>
      <c r="W50" s="294" t="s">
        <v>37</v>
      </c>
      <c r="Y50" s="294">
        <v>0.75</v>
      </c>
      <c r="Z50" s="294" t="s">
        <v>107</v>
      </c>
      <c r="AA50" s="295">
        <v>0.7125</v>
      </c>
      <c r="AB50" s="295"/>
      <c r="AC50" s="295"/>
      <c r="AD50" s="299"/>
      <c r="AE50" s="299"/>
      <c r="AF50" s="299"/>
    </row>
    <row r="51" s="294" customFormat="1" ht="14.25" customHeight="1" spans="1:32">
      <c r="D51" s="427"/>
      <c r="J51" s="415"/>
      <c r="R51" s="295"/>
      <c r="S51" s="295"/>
      <c r="T51" s="267" t="s">
        <v>217</v>
      </c>
      <c r="U51" s="294" t="s">
        <v>125</v>
      </c>
      <c r="W51" s="294" t="s">
        <v>37</v>
      </c>
      <c r="Y51" s="294">
        <v>0.75</v>
      </c>
      <c r="Z51" s="294" t="s">
        <v>107</v>
      </c>
      <c r="AA51" s="295">
        <v>0.7125</v>
      </c>
      <c r="AB51" s="295"/>
      <c r="AC51" s="295"/>
      <c r="AD51" s="302"/>
      <c r="AE51" s="302"/>
      <c r="AF51" s="302"/>
    </row>
    <row r="52" s="260" customFormat="1"/>
    <row r="53" s="294" customFormat="1" ht="14.25" customHeight="1" spans="1:32">
      <c r="A53" s="294">
        <v>7</v>
      </c>
      <c r="B53" s="294" t="s">
        <v>71</v>
      </c>
      <c r="C53" s="294" t="s">
        <v>72</v>
      </c>
      <c r="D53" s="483" t="s">
        <v>218</v>
      </c>
      <c r="E53" s="294" t="s">
        <v>219</v>
      </c>
      <c r="F53" s="294" t="s">
        <v>34</v>
      </c>
      <c r="G53" s="294">
        <v>566</v>
      </c>
      <c r="H53" s="294">
        <v>479</v>
      </c>
      <c r="I53" s="294">
        <v>3.7103</v>
      </c>
      <c r="J53" s="415">
        <v>89.3776666666667</v>
      </c>
      <c r="K53" s="294" t="s">
        <v>220</v>
      </c>
      <c r="L53" s="428">
        <v>45597</v>
      </c>
      <c r="M53" s="294" t="s">
        <v>221</v>
      </c>
      <c r="N53" s="294" t="s">
        <v>52</v>
      </c>
      <c r="O53" s="294" t="s">
        <v>77</v>
      </c>
      <c r="P53" s="294">
        <v>1.5</v>
      </c>
      <c r="Q53" s="294" t="s">
        <v>222</v>
      </c>
      <c r="R53" s="295">
        <v>1.5</v>
      </c>
      <c r="S53" s="295">
        <f>SUM(R53:R59)</f>
        <v>4.49</v>
      </c>
      <c r="T53" s="294" t="s">
        <v>79</v>
      </c>
      <c r="U53" s="294">
        <v>2025</v>
      </c>
      <c r="V53" s="294" t="s">
        <v>41</v>
      </c>
      <c r="W53" s="294" t="s">
        <v>52</v>
      </c>
      <c r="X53" s="294" t="s">
        <v>111</v>
      </c>
      <c r="Y53" s="294">
        <v>0.05</v>
      </c>
      <c r="Z53" s="294" t="s">
        <v>81</v>
      </c>
      <c r="AA53" s="295">
        <v>0.05</v>
      </c>
      <c r="AB53" s="295">
        <f>SUM(AA53:AA59)</f>
        <v>3.5</v>
      </c>
      <c r="AC53" s="295">
        <f>AB53+S53</f>
        <v>7.99</v>
      </c>
      <c r="AD53" s="294">
        <f>AC53+J53*0.8</f>
        <v>79.4921333333334</v>
      </c>
      <c r="AE53" s="294">
        <v>14</v>
      </c>
      <c r="AF53" s="297">
        <v>106</v>
      </c>
    </row>
    <row r="54" s="294" customFormat="1" ht="14.25" customHeight="1" spans="1:32">
      <c r="J54" s="415"/>
      <c r="K54" s="294" t="s">
        <v>223</v>
      </c>
      <c r="L54" s="428">
        <v>45474</v>
      </c>
      <c r="M54" s="294" t="s">
        <v>224</v>
      </c>
      <c r="N54" s="294" t="s">
        <v>52</v>
      </c>
      <c r="O54" s="294" t="s">
        <v>225</v>
      </c>
      <c r="P54" s="294">
        <v>0.48</v>
      </c>
      <c r="Q54" s="294" t="s">
        <v>226</v>
      </c>
      <c r="R54" s="295">
        <v>0.48</v>
      </c>
      <c r="S54" s="295"/>
      <c r="T54" s="294" t="s">
        <v>227</v>
      </c>
      <c r="U54" s="294">
        <v>2025</v>
      </c>
      <c r="V54" s="294" t="s">
        <v>41</v>
      </c>
      <c r="W54" s="294" t="s">
        <v>52</v>
      </c>
      <c r="X54" s="294" t="s">
        <v>111</v>
      </c>
      <c r="Y54" s="294">
        <v>0.05</v>
      </c>
      <c r="Z54" s="294" t="s">
        <v>81</v>
      </c>
      <c r="AA54" s="295">
        <v>0.05</v>
      </c>
      <c r="AB54" s="295"/>
      <c r="AC54" s="295"/>
      <c r="AF54" s="299"/>
    </row>
    <row r="55" s="294" customFormat="1" ht="14.25" customHeight="1" spans="1:32">
      <c r="J55" s="415"/>
      <c r="K55" s="300" t="s">
        <v>228</v>
      </c>
      <c r="L55" s="428">
        <v>45748</v>
      </c>
      <c r="M55" s="294" t="s">
        <v>224</v>
      </c>
      <c r="N55" s="294" t="s">
        <v>37</v>
      </c>
      <c r="O55" s="294" t="s">
        <v>103</v>
      </c>
      <c r="P55" s="294">
        <v>0.8</v>
      </c>
      <c r="Q55" s="294" t="s">
        <v>229</v>
      </c>
      <c r="R55" s="295">
        <v>0.8</v>
      </c>
      <c r="S55" s="295"/>
      <c r="T55" s="294" t="s">
        <v>230</v>
      </c>
      <c r="U55" s="294" t="s">
        <v>231</v>
      </c>
      <c r="W55" s="294" t="s">
        <v>37</v>
      </c>
      <c r="Y55" s="294">
        <v>1</v>
      </c>
      <c r="Z55" s="294" t="s">
        <v>232</v>
      </c>
      <c r="AA55" s="295">
        <v>1</v>
      </c>
      <c r="AB55" s="295"/>
      <c r="AC55" s="295"/>
      <c r="AF55" s="299"/>
    </row>
    <row r="56" s="294" customFormat="1" ht="14.25" customHeight="1" spans="1:32">
      <c r="J56" s="415"/>
      <c r="K56" s="300" t="s">
        <v>233</v>
      </c>
      <c r="L56" s="428">
        <v>45413</v>
      </c>
      <c r="M56" s="294" t="s">
        <v>68</v>
      </c>
      <c r="N56" s="294" t="s">
        <v>52</v>
      </c>
      <c r="O56" s="294" t="s">
        <v>225</v>
      </c>
      <c r="P56" s="294">
        <v>0.36</v>
      </c>
      <c r="Q56" s="294" t="s">
        <v>234</v>
      </c>
      <c r="R56" s="295">
        <v>0.36</v>
      </c>
      <c r="S56" s="295"/>
      <c r="T56" s="294" t="s">
        <v>235</v>
      </c>
      <c r="U56" s="294" t="s">
        <v>231</v>
      </c>
      <c r="W56" s="294" t="s">
        <v>37</v>
      </c>
      <c r="Y56" s="294">
        <v>2</v>
      </c>
      <c r="Z56" s="294" t="s">
        <v>107</v>
      </c>
      <c r="AA56" s="295">
        <v>2</v>
      </c>
      <c r="AB56" s="295"/>
      <c r="AC56" s="295"/>
      <c r="AF56" s="299"/>
    </row>
    <row r="57" s="294" customFormat="1" ht="14.25" customHeight="1" spans="1:32">
      <c r="J57" s="415"/>
      <c r="K57" s="300" t="s">
        <v>236</v>
      </c>
      <c r="L57" s="428">
        <v>45689</v>
      </c>
      <c r="M57" s="294" t="s">
        <v>237</v>
      </c>
      <c r="N57" s="294" t="s">
        <v>37</v>
      </c>
      <c r="O57" s="294" t="s">
        <v>238</v>
      </c>
      <c r="P57" s="294">
        <v>0.75</v>
      </c>
      <c r="Q57" s="300" t="s">
        <v>239</v>
      </c>
      <c r="R57" s="295">
        <v>0.75</v>
      </c>
      <c r="S57" s="295"/>
      <c r="T57" s="294" t="s">
        <v>240</v>
      </c>
      <c r="U57" s="294">
        <v>2023</v>
      </c>
      <c r="V57" s="294" t="s">
        <v>41</v>
      </c>
      <c r="W57" s="294" t="s">
        <v>37</v>
      </c>
      <c r="Y57" s="294">
        <v>0.2</v>
      </c>
      <c r="Z57" s="294" t="s">
        <v>241</v>
      </c>
      <c r="AA57" s="295">
        <v>0.2</v>
      </c>
      <c r="AB57" s="295"/>
      <c r="AC57" s="295"/>
      <c r="AF57" s="299"/>
    </row>
    <row r="58" s="294" customFormat="1" ht="14.25" customHeight="1" spans="1:32">
      <c r="J58" s="415"/>
      <c r="K58" s="300" t="s">
        <v>242</v>
      </c>
      <c r="L58" s="428">
        <v>45627</v>
      </c>
      <c r="M58" s="294" t="s">
        <v>243</v>
      </c>
      <c r="N58" s="294" t="s">
        <v>37</v>
      </c>
      <c r="O58" s="294" t="s">
        <v>244</v>
      </c>
      <c r="P58" s="294">
        <v>0.3</v>
      </c>
      <c r="Q58" s="300" t="s">
        <v>90</v>
      </c>
      <c r="R58" s="295">
        <v>0.3</v>
      </c>
      <c r="S58" s="295"/>
      <c r="T58" s="294" t="s">
        <v>245</v>
      </c>
      <c r="U58" s="294">
        <v>2024</v>
      </c>
      <c r="V58" s="294" t="s">
        <v>41</v>
      </c>
      <c r="W58" s="294" t="s">
        <v>37</v>
      </c>
      <c r="Y58" s="294">
        <v>0.2</v>
      </c>
      <c r="Z58" s="294" t="s">
        <v>241</v>
      </c>
      <c r="AA58" s="295">
        <v>0.2</v>
      </c>
      <c r="AB58" s="295"/>
      <c r="AC58" s="295"/>
      <c r="AF58" s="299"/>
    </row>
    <row r="59" s="294" customFormat="1" ht="14.25" customHeight="1" spans="1:32">
      <c r="J59" s="415"/>
      <c r="K59" s="300" t="s">
        <v>246</v>
      </c>
      <c r="L59" s="428">
        <v>45597</v>
      </c>
      <c r="M59" s="294" t="s">
        <v>206</v>
      </c>
      <c r="N59" s="294" t="s">
        <v>37</v>
      </c>
      <c r="O59" s="294" t="s">
        <v>247</v>
      </c>
      <c r="P59" s="294">
        <v>0.3</v>
      </c>
      <c r="Q59" s="300" t="s">
        <v>248</v>
      </c>
      <c r="R59" s="295">
        <v>0.3</v>
      </c>
      <c r="S59" s="295"/>
      <c r="T59" s="294" t="s">
        <v>249</v>
      </c>
      <c r="U59" s="294">
        <v>2025</v>
      </c>
      <c r="V59" s="294" t="s">
        <v>41</v>
      </c>
      <c r="W59" s="294" t="s">
        <v>37</v>
      </c>
      <c r="Y59" s="294">
        <v>0.2</v>
      </c>
      <c r="Z59" s="294" t="s">
        <v>241</v>
      </c>
      <c r="AA59" s="310" t="s">
        <v>250</v>
      </c>
      <c r="AB59" s="295"/>
      <c r="AC59" s="295"/>
      <c r="AF59" s="302"/>
    </row>
    <row r="60" s="260" customFormat="1"/>
    <row r="61" s="294" customFormat="1" ht="14.25" customHeight="1" spans="1:32">
      <c r="A61" s="294">
        <v>8</v>
      </c>
      <c r="B61" s="294" t="s">
        <v>71</v>
      </c>
      <c r="C61" s="294" t="s">
        <v>72</v>
      </c>
      <c r="D61" s="429">
        <v>37420222204476</v>
      </c>
      <c r="E61" s="294" t="s">
        <v>251</v>
      </c>
      <c r="F61" s="294" t="s">
        <v>34</v>
      </c>
      <c r="G61" s="294">
        <v>568</v>
      </c>
      <c r="H61" s="294">
        <v>499</v>
      </c>
      <c r="I61" s="294">
        <v>3.8464</v>
      </c>
      <c r="J61" s="415">
        <v>94.368</v>
      </c>
      <c r="K61" s="294" t="s">
        <v>75</v>
      </c>
      <c r="L61" s="294">
        <v>2024</v>
      </c>
      <c r="M61" s="294" t="s">
        <v>252</v>
      </c>
      <c r="N61" s="294" t="s">
        <v>52</v>
      </c>
      <c r="O61" s="294" t="s">
        <v>77</v>
      </c>
      <c r="P61" s="294">
        <v>1.5</v>
      </c>
      <c r="Q61" s="294" t="s">
        <v>252</v>
      </c>
      <c r="R61" s="295">
        <v>1.5</v>
      </c>
      <c r="S61" s="295">
        <f>SUM(R61:R62)</f>
        <v>3.5</v>
      </c>
      <c r="T61" s="269" t="s">
        <v>253</v>
      </c>
      <c r="W61" s="294" t="s">
        <v>37</v>
      </c>
      <c r="Y61" s="294">
        <v>1</v>
      </c>
      <c r="Z61" s="294" t="s">
        <v>254</v>
      </c>
      <c r="AA61" s="295">
        <v>0</v>
      </c>
      <c r="AB61" s="295">
        <f>SUM(AA61:AA62)</f>
        <v>0.2</v>
      </c>
      <c r="AC61" s="295">
        <f>AB61+S61</f>
        <v>3.7</v>
      </c>
      <c r="AD61" s="294">
        <f>AC61+J61*0.8</f>
        <v>79.1944</v>
      </c>
      <c r="AE61" s="294">
        <v>1</v>
      </c>
      <c r="AF61" s="294">
        <v>106</v>
      </c>
    </row>
    <row r="62" s="294" customFormat="1" ht="14.25" customHeight="1" spans="1:32">
      <c r="D62" s="429"/>
      <c r="J62" s="415"/>
      <c r="K62" s="294" t="s">
        <v>255</v>
      </c>
      <c r="L62" s="294">
        <v>2025</v>
      </c>
      <c r="M62" s="294" t="s">
        <v>212</v>
      </c>
      <c r="N62" s="429" t="s">
        <v>37</v>
      </c>
      <c r="P62" s="294">
        <v>2</v>
      </c>
      <c r="Q62" s="294" t="s">
        <v>256</v>
      </c>
      <c r="R62" s="295">
        <v>2</v>
      </c>
      <c r="S62" s="295"/>
      <c r="T62" s="417" t="s">
        <v>257</v>
      </c>
      <c r="U62" s="417">
        <v>2025</v>
      </c>
      <c r="V62" s="417" t="s">
        <v>41</v>
      </c>
      <c r="W62" s="417" t="s">
        <v>37</v>
      </c>
      <c r="X62" s="417"/>
      <c r="Y62" s="417">
        <v>0.2</v>
      </c>
      <c r="Z62" s="417"/>
      <c r="AA62" s="430">
        <v>0.2</v>
      </c>
      <c r="AB62" s="295"/>
      <c r="AC62" s="295"/>
    </row>
    <row r="63" s="260" customFormat="1"/>
    <row r="64" s="294" customFormat="1" ht="14.25" customHeight="1" spans="1:32">
      <c r="A64" s="294">
        <v>9</v>
      </c>
      <c r="B64" s="294" t="s">
        <v>71</v>
      </c>
      <c r="C64" s="294" t="s">
        <v>72</v>
      </c>
      <c r="D64" s="483" t="s">
        <v>258</v>
      </c>
      <c r="E64" s="294" t="s">
        <v>259</v>
      </c>
      <c r="F64" s="294" t="s">
        <v>34</v>
      </c>
      <c r="G64" s="294">
        <v>503</v>
      </c>
      <c r="H64" s="294">
        <v>498</v>
      </c>
      <c r="I64" s="294">
        <v>3.7475</v>
      </c>
      <c r="J64" s="415">
        <v>90.7416666666667</v>
      </c>
      <c r="K64" s="294" t="s">
        <v>177</v>
      </c>
      <c r="L64" s="294">
        <v>2025</v>
      </c>
      <c r="M64" s="294" t="s">
        <v>260</v>
      </c>
      <c r="N64" s="294" t="s">
        <v>52</v>
      </c>
      <c r="O64" s="294" t="s">
        <v>151</v>
      </c>
      <c r="P64" s="294">
        <v>0.45</v>
      </c>
      <c r="Q64" s="294" t="s">
        <v>69</v>
      </c>
      <c r="R64" s="295">
        <v>0.45</v>
      </c>
      <c r="S64" s="295">
        <f>SUM(R64:R71)</f>
        <v>3.54</v>
      </c>
      <c r="T64" s="294" t="s">
        <v>261</v>
      </c>
      <c r="U64" s="267">
        <v>2025</v>
      </c>
      <c r="V64" s="294" t="s">
        <v>119</v>
      </c>
      <c r="W64" s="294" t="s">
        <v>52</v>
      </c>
      <c r="X64" s="294" t="s">
        <v>155</v>
      </c>
      <c r="Y64" s="294">
        <v>1</v>
      </c>
      <c r="Z64" s="294" t="s">
        <v>81</v>
      </c>
      <c r="AA64" s="295">
        <v>1</v>
      </c>
      <c r="AB64" s="295">
        <f>SUM(AA64:AA71)</f>
        <v>2.79</v>
      </c>
      <c r="AC64" s="295">
        <f>AB64+S64</f>
        <v>6.33</v>
      </c>
      <c r="AD64" s="297">
        <f>AC64+J64*0.8</f>
        <v>78.9233333333334</v>
      </c>
      <c r="AE64" s="297">
        <v>9</v>
      </c>
      <c r="AF64" s="297">
        <v>106</v>
      </c>
    </row>
    <row r="65" s="294" customFormat="1" ht="14.25" customHeight="1" spans="1:32">
      <c r="J65" s="415"/>
      <c r="K65" s="294" t="s">
        <v>115</v>
      </c>
      <c r="L65" s="294">
        <v>2024</v>
      </c>
      <c r="M65" s="294" t="s">
        <v>102</v>
      </c>
      <c r="N65" s="294" t="s">
        <v>52</v>
      </c>
      <c r="O65" s="294" t="s">
        <v>151</v>
      </c>
      <c r="P65" s="294">
        <v>0.45</v>
      </c>
      <c r="Q65" s="294" t="s">
        <v>69</v>
      </c>
      <c r="R65" s="295">
        <v>0.45</v>
      </c>
      <c r="S65" s="295"/>
      <c r="T65" s="294" t="s">
        <v>262</v>
      </c>
      <c r="U65" s="294">
        <v>2024</v>
      </c>
      <c r="V65" s="294" t="s">
        <v>119</v>
      </c>
      <c r="W65" s="294" t="s">
        <v>52</v>
      </c>
      <c r="X65" s="294" t="s">
        <v>263</v>
      </c>
      <c r="Y65" s="294">
        <v>0.3</v>
      </c>
      <c r="Z65" s="294" t="s">
        <v>81</v>
      </c>
      <c r="AA65" s="295">
        <v>0.3</v>
      </c>
      <c r="AB65" s="295"/>
      <c r="AC65" s="295"/>
      <c r="AD65" s="299"/>
      <c r="AE65" s="299"/>
      <c r="AF65" s="299"/>
    </row>
    <row r="66" s="294" customFormat="1" ht="14.25" customHeight="1" spans="1:32">
      <c r="J66" s="415"/>
      <c r="K66" s="300" t="s">
        <v>101</v>
      </c>
      <c r="L66" s="294">
        <v>2025</v>
      </c>
      <c r="M66" s="294" t="s">
        <v>264</v>
      </c>
      <c r="N66" s="294" t="s">
        <v>37</v>
      </c>
      <c r="P66" s="267">
        <v>0.6</v>
      </c>
      <c r="Q66" s="300" t="s">
        <v>69</v>
      </c>
      <c r="R66" s="295">
        <v>0.6</v>
      </c>
      <c r="S66" s="295"/>
      <c r="T66" s="294" t="s">
        <v>265</v>
      </c>
      <c r="U66" s="294">
        <v>2025</v>
      </c>
      <c r="V66" s="294" t="s">
        <v>41</v>
      </c>
      <c r="W66" s="294" t="s">
        <v>52</v>
      </c>
      <c r="X66" s="294" t="s">
        <v>263</v>
      </c>
      <c r="Y66" s="294">
        <v>0.05</v>
      </c>
      <c r="Z66" s="294" t="s">
        <v>81</v>
      </c>
      <c r="AA66" s="295">
        <v>0.05</v>
      </c>
      <c r="AB66" s="295"/>
      <c r="AC66" s="295"/>
      <c r="AD66" s="299"/>
      <c r="AE66" s="299"/>
      <c r="AF66" s="299"/>
    </row>
    <row r="67" s="294" customFormat="1" ht="14.25" customHeight="1" spans="1:32">
      <c r="J67" s="415"/>
      <c r="K67" s="300" t="s">
        <v>75</v>
      </c>
      <c r="L67" s="294">
        <v>2024</v>
      </c>
      <c r="M67" s="294" t="s">
        <v>266</v>
      </c>
      <c r="N67" s="294" t="s">
        <v>52</v>
      </c>
      <c r="O67" s="294" t="s">
        <v>77</v>
      </c>
      <c r="P67" s="294">
        <v>1.5</v>
      </c>
      <c r="Q67" s="300" t="s">
        <v>267</v>
      </c>
      <c r="R67" s="295">
        <v>1.5</v>
      </c>
      <c r="S67" s="295"/>
      <c r="T67" s="294" t="s">
        <v>268</v>
      </c>
      <c r="U67" s="294">
        <v>2025</v>
      </c>
      <c r="Y67" s="269">
        <v>0.95</v>
      </c>
      <c r="Z67" s="294" t="s">
        <v>269</v>
      </c>
      <c r="AA67" s="295">
        <v>0.95</v>
      </c>
      <c r="AB67" s="295"/>
      <c r="AC67" s="295"/>
      <c r="AD67" s="299"/>
      <c r="AE67" s="299"/>
      <c r="AF67" s="299"/>
    </row>
    <row r="68" s="294" customFormat="1" ht="14.25" customHeight="1" spans="1:32">
      <c r="J68" s="415"/>
      <c r="K68" s="294" t="s">
        <v>270</v>
      </c>
      <c r="L68" s="294">
        <v>2024</v>
      </c>
      <c r="M68" s="294" t="s">
        <v>271</v>
      </c>
      <c r="N68" s="294" t="s">
        <v>52</v>
      </c>
      <c r="O68" s="294" t="s">
        <v>272</v>
      </c>
      <c r="P68" s="294">
        <v>0.54</v>
      </c>
      <c r="Q68" s="294" t="s">
        <v>273</v>
      </c>
      <c r="R68" s="295">
        <v>0.54</v>
      </c>
      <c r="S68" s="295"/>
      <c r="T68" s="269" t="s">
        <v>274</v>
      </c>
      <c r="U68" s="269">
        <v>2024</v>
      </c>
      <c r="V68" s="269"/>
      <c r="W68" s="269"/>
      <c r="X68" s="269"/>
      <c r="Y68" s="269">
        <v>0.485</v>
      </c>
      <c r="Z68" s="269" t="s">
        <v>275</v>
      </c>
      <c r="AA68" s="313">
        <v>0</v>
      </c>
      <c r="AB68" s="295"/>
      <c r="AC68" s="295"/>
      <c r="AD68" s="299"/>
      <c r="AE68" s="299"/>
      <c r="AF68" s="299"/>
    </row>
    <row r="69" s="294" customFormat="1" ht="14.25" customHeight="1" spans="1:32">
      <c r="J69" s="415"/>
      <c r="R69" s="295"/>
      <c r="S69" s="295"/>
      <c r="T69" s="269" t="s">
        <v>276</v>
      </c>
      <c r="U69" s="269">
        <v>2025</v>
      </c>
      <c r="V69" s="269"/>
      <c r="W69" s="269"/>
      <c r="X69" s="269"/>
      <c r="Y69" s="269">
        <v>0.485</v>
      </c>
      <c r="Z69" s="269" t="s">
        <v>277</v>
      </c>
      <c r="AA69" s="313">
        <v>0</v>
      </c>
      <c r="AB69" s="295"/>
      <c r="AC69" s="295"/>
      <c r="AD69" s="299"/>
      <c r="AE69" s="299"/>
      <c r="AF69" s="299"/>
    </row>
    <row r="70" s="294" customFormat="1" ht="14.25" customHeight="1" spans="1:32">
      <c r="J70" s="415"/>
      <c r="R70" s="295"/>
      <c r="S70" s="295"/>
      <c r="T70" s="294" t="s">
        <v>276</v>
      </c>
      <c r="U70" s="294">
        <v>2024</v>
      </c>
      <c r="Y70" s="294">
        <v>0.49</v>
      </c>
      <c r="Z70" s="294" t="s">
        <v>277</v>
      </c>
      <c r="AA70" s="295">
        <v>0.49</v>
      </c>
      <c r="AB70" s="295"/>
      <c r="AC70" s="295"/>
      <c r="AD70" s="299"/>
      <c r="AE70" s="299"/>
      <c r="AF70" s="299"/>
    </row>
    <row r="71" s="294" customFormat="1" ht="14.25" customHeight="1" spans="1:32">
      <c r="J71" s="415"/>
      <c r="R71" s="295"/>
      <c r="S71" s="295"/>
      <c r="T71" s="269" t="s">
        <v>278</v>
      </c>
      <c r="U71" s="269">
        <v>2025</v>
      </c>
      <c r="V71" s="269"/>
      <c r="W71" s="269"/>
      <c r="X71" s="269"/>
      <c r="Y71" s="269">
        <v>0.475</v>
      </c>
      <c r="Z71" s="269" t="s">
        <v>279</v>
      </c>
      <c r="AA71" s="313">
        <v>0</v>
      </c>
      <c r="AB71" s="295"/>
      <c r="AC71" s="295"/>
      <c r="AD71" s="302"/>
      <c r="AE71" s="302"/>
      <c r="AF71" s="302"/>
    </row>
    <row r="72" s="260" customFormat="1"/>
    <row r="73" s="294" customFormat="1" ht="14.25" customHeight="1" spans="1:32">
      <c r="A73" s="294">
        <v>10</v>
      </c>
      <c r="B73" s="294" t="s">
        <v>71</v>
      </c>
      <c r="C73" s="294" t="s">
        <v>72</v>
      </c>
      <c r="D73" s="483" t="s">
        <v>280</v>
      </c>
      <c r="E73" s="294" t="s">
        <v>281</v>
      </c>
      <c r="F73" s="294" t="s">
        <v>282</v>
      </c>
      <c r="G73" s="294">
        <v>473</v>
      </c>
      <c r="H73" s="294">
        <v>455</v>
      </c>
      <c r="I73" s="294">
        <v>3.6258</v>
      </c>
      <c r="J73" s="415">
        <v>88.0725</v>
      </c>
      <c r="K73" s="420" t="s">
        <v>177</v>
      </c>
      <c r="L73" s="294">
        <v>2025</v>
      </c>
      <c r="M73" s="294" t="s">
        <v>283</v>
      </c>
      <c r="N73" s="294" t="s">
        <v>52</v>
      </c>
      <c r="O73" s="294" t="s">
        <v>151</v>
      </c>
      <c r="P73" s="423">
        <v>0.45</v>
      </c>
      <c r="Q73" s="420" t="s">
        <v>69</v>
      </c>
      <c r="R73" s="295">
        <v>0.45</v>
      </c>
      <c r="S73" s="295">
        <f>SUM(R73:R78)</f>
        <v>5.1</v>
      </c>
      <c r="T73" s="294" t="s">
        <v>284</v>
      </c>
      <c r="U73" s="294">
        <v>2025</v>
      </c>
      <c r="V73" s="294" t="s">
        <v>110</v>
      </c>
      <c r="W73" s="294" t="s">
        <v>52</v>
      </c>
      <c r="X73" s="294" t="s">
        <v>80</v>
      </c>
      <c r="Y73" s="294">
        <v>0.5</v>
      </c>
      <c r="Z73" s="294" t="s">
        <v>81</v>
      </c>
      <c r="AA73" s="295">
        <v>0.5</v>
      </c>
      <c r="AB73" s="295">
        <f>SUM(AA73:AA78)</f>
        <v>3.115</v>
      </c>
      <c r="AC73" s="295">
        <f>AB73+S73</f>
        <v>8.215</v>
      </c>
      <c r="AD73" s="297">
        <f>AC73+J73*0.8</f>
        <v>78.673</v>
      </c>
      <c r="AE73" s="297">
        <v>23</v>
      </c>
      <c r="AF73" s="297">
        <v>106</v>
      </c>
    </row>
    <row r="74" s="294" customFormat="1" ht="14.25" customHeight="1" spans="1:32">
      <c r="J74" s="415"/>
      <c r="K74" s="420" t="s">
        <v>115</v>
      </c>
      <c r="L74" s="294">
        <v>2025</v>
      </c>
      <c r="M74" s="294" t="s">
        <v>285</v>
      </c>
      <c r="N74" s="294" t="s">
        <v>52</v>
      </c>
      <c r="O74" s="294" t="s">
        <v>147</v>
      </c>
      <c r="P74" s="294">
        <v>0.9</v>
      </c>
      <c r="Q74" s="420" t="s">
        <v>69</v>
      </c>
      <c r="R74" s="295">
        <v>0.9</v>
      </c>
      <c r="S74" s="295"/>
      <c r="T74" s="294" t="s">
        <v>122</v>
      </c>
      <c r="U74" s="294">
        <v>2025</v>
      </c>
      <c r="V74" s="294" t="s">
        <v>41</v>
      </c>
      <c r="W74" s="294" t="s">
        <v>37</v>
      </c>
      <c r="X74" s="294" t="s">
        <v>286</v>
      </c>
      <c r="Y74" s="294">
        <v>0.2</v>
      </c>
      <c r="Z74" s="294" t="s">
        <v>42</v>
      </c>
      <c r="AA74" s="295">
        <v>0.2</v>
      </c>
      <c r="AB74" s="295"/>
      <c r="AC74" s="295"/>
      <c r="AD74" s="299"/>
      <c r="AE74" s="299"/>
      <c r="AF74" s="299"/>
    </row>
    <row r="75" s="294" customFormat="1" ht="14.25" customHeight="1" spans="1:32">
      <c r="J75" s="415"/>
      <c r="K75" s="387" t="s">
        <v>223</v>
      </c>
      <c r="L75" s="294">
        <v>2025</v>
      </c>
      <c r="M75" s="294" t="s">
        <v>287</v>
      </c>
      <c r="N75" s="294" t="s">
        <v>52</v>
      </c>
      <c r="O75" s="294" t="s">
        <v>77</v>
      </c>
      <c r="P75" s="294">
        <v>0.4</v>
      </c>
      <c r="Q75" s="387" t="s">
        <v>288</v>
      </c>
      <c r="R75" s="295">
        <v>0.4</v>
      </c>
      <c r="S75" s="295"/>
      <c r="T75" s="294" t="s">
        <v>289</v>
      </c>
      <c r="U75" s="294" t="s">
        <v>129</v>
      </c>
      <c r="V75" s="294" t="s">
        <v>290</v>
      </c>
      <c r="W75" s="294" t="s">
        <v>37</v>
      </c>
      <c r="X75" s="294" t="s">
        <v>286</v>
      </c>
      <c r="Y75" s="294">
        <v>0.475</v>
      </c>
      <c r="Z75" s="294" t="s">
        <v>291</v>
      </c>
      <c r="AA75" s="295">
        <v>0.475</v>
      </c>
      <c r="AB75" s="295"/>
      <c r="AC75" s="295"/>
      <c r="AD75" s="299"/>
      <c r="AE75" s="299"/>
      <c r="AF75" s="299"/>
    </row>
    <row r="76" s="294" customFormat="1" ht="14.25" customHeight="1" spans="1:32">
      <c r="J76" s="415"/>
      <c r="K76" s="387" t="s">
        <v>101</v>
      </c>
      <c r="L76" s="294">
        <v>2025</v>
      </c>
      <c r="M76" s="294" t="s">
        <v>292</v>
      </c>
      <c r="N76" s="294" t="s">
        <v>37</v>
      </c>
      <c r="O76" s="294" t="s">
        <v>293</v>
      </c>
      <c r="P76" s="294">
        <v>1.35</v>
      </c>
      <c r="Q76" s="387" t="s">
        <v>58</v>
      </c>
      <c r="R76" s="295">
        <v>1.35</v>
      </c>
      <c r="S76" s="295"/>
      <c r="T76" s="294" t="s">
        <v>294</v>
      </c>
      <c r="U76" s="294" t="s">
        <v>127</v>
      </c>
      <c r="V76" s="294" t="s">
        <v>41</v>
      </c>
      <c r="W76" s="294" t="s">
        <v>37</v>
      </c>
      <c r="X76" s="294" t="s">
        <v>295</v>
      </c>
      <c r="Y76" s="294">
        <v>0.49</v>
      </c>
      <c r="Z76" s="294" t="s">
        <v>296</v>
      </c>
      <c r="AA76" s="295">
        <v>0.49</v>
      </c>
      <c r="AB76" s="295"/>
      <c r="AC76" s="295"/>
      <c r="AD76" s="299"/>
      <c r="AE76" s="299"/>
      <c r="AF76" s="299"/>
    </row>
    <row r="77" s="294" customFormat="1" ht="14.25" customHeight="1" spans="1:32">
      <c r="J77" s="415"/>
      <c r="K77" s="420" t="s">
        <v>297</v>
      </c>
      <c r="L77" s="294">
        <v>2025</v>
      </c>
      <c r="M77" s="294" t="s">
        <v>212</v>
      </c>
      <c r="N77" s="294" t="s">
        <v>37</v>
      </c>
      <c r="O77" s="294" t="s">
        <v>293</v>
      </c>
      <c r="P77" s="294">
        <v>2</v>
      </c>
      <c r="Q77" s="420" t="s">
        <v>298</v>
      </c>
      <c r="R77" s="295">
        <v>2</v>
      </c>
      <c r="S77" s="295"/>
      <c r="T77" s="294" t="s">
        <v>289</v>
      </c>
      <c r="U77" s="294" t="s">
        <v>125</v>
      </c>
      <c r="V77" s="294" t="s">
        <v>290</v>
      </c>
      <c r="W77" s="294" t="s">
        <v>37</v>
      </c>
      <c r="X77" s="294" t="s">
        <v>295</v>
      </c>
      <c r="Y77" s="294">
        <v>0.45</v>
      </c>
      <c r="Z77" s="294" t="s">
        <v>299</v>
      </c>
      <c r="AA77" s="295">
        <v>0.45</v>
      </c>
      <c r="AB77" s="295"/>
      <c r="AC77" s="295"/>
      <c r="AD77" s="299"/>
      <c r="AE77" s="299"/>
      <c r="AF77" s="299"/>
    </row>
    <row r="78" s="294" customFormat="1" ht="14.25" customHeight="1" spans="1:32">
      <c r="J78" s="415"/>
      <c r="R78" s="295"/>
      <c r="S78" s="295"/>
      <c r="T78" s="294" t="s">
        <v>300</v>
      </c>
      <c r="U78" s="294" t="s">
        <v>231</v>
      </c>
      <c r="V78" s="294" t="s">
        <v>41</v>
      </c>
      <c r="W78" s="294" t="s">
        <v>37</v>
      </c>
      <c r="X78" s="294" t="s">
        <v>295</v>
      </c>
      <c r="Y78" s="294">
        <v>1</v>
      </c>
      <c r="Z78" s="294" t="s">
        <v>301</v>
      </c>
      <c r="AA78" s="295">
        <v>1</v>
      </c>
      <c r="AB78" s="295"/>
      <c r="AC78" s="295"/>
      <c r="AD78" s="302"/>
      <c r="AE78" s="302"/>
      <c r="AF78" s="302"/>
    </row>
    <row r="79" s="260" customFormat="1"/>
    <row r="80" s="294" customFormat="1" ht="14.25" customHeight="1" spans="1:32">
      <c r="A80" s="294">
        <v>11</v>
      </c>
      <c r="B80" s="294" t="s">
        <v>71</v>
      </c>
      <c r="C80" s="294" t="s">
        <v>72</v>
      </c>
      <c r="D80" s="427" t="s">
        <v>302</v>
      </c>
      <c r="E80" s="294" t="s">
        <v>303</v>
      </c>
      <c r="F80" s="294" t="s">
        <v>34</v>
      </c>
      <c r="G80" s="294">
        <v>523</v>
      </c>
      <c r="H80" s="294">
        <v>445</v>
      </c>
      <c r="I80" s="294">
        <v>3.7937</v>
      </c>
      <c r="J80" s="415">
        <v>92.4356666666667</v>
      </c>
      <c r="K80" s="420" t="s">
        <v>115</v>
      </c>
      <c r="L80" s="294">
        <v>2024</v>
      </c>
      <c r="M80" s="294" t="s">
        <v>102</v>
      </c>
      <c r="N80" s="294" t="s">
        <v>52</v>
      </c>
      <c r="O80" s="294" t="s">
        <v>225</v>
      </c>
      <c r="P80" s="294">
        <v>0.36</v>
      </c>
      <c r="Q80" s="420" t="s">
        <v>69</v>
      </c>
      <c r="R80" s="295">
        <v>0.36</v>
      </c>
      <c r="S80" s="295">
        <f>SUM(R80:R86)</f>
        <v>2.31</v>
      </c>
      <c r="T80" s="294" t="s">
        <v>304</v>
      </c>
      <c r="U80" s="294">
        <v>2025</v>
      </c>
      <c r="V80" s="294" t="s">
        <v>41</v>
      </c>
      <c r="W80" s="294" t="s">
        <v>52</v>
      </c>
      <c r="X80" s="294" t="s">
        <v>111</v>
      </c>
      <c r="Y80" s="294">
        <v>0.05</v>
      </c>
      <c r="Z80" s="294" t="s">
        <v>81</v>
      </c>
      <c r="AA80" s="295">
        <v>0.05</v>
      </c>
      <c r="AB80" s="295">
        <f>SUM(AA80:AA86)</f>
        <v>1.97</v>
      </c>
      <c r="AC80" s="295">
        <f>AB80+S80</f>
        <v>4.28</v>
      </c>
      <c r="AD80" s="297">
        <f>AC80+J80*0.8</f>
        <v>78.2285333333334</v>
      </c>
      <c r="AE80" s="297">
        <v>5</v>
      </c>
      <c r="AF80" s="297">
        <v>106</v>
      </c>
    </row>
    <row r="81" s="294" customFormat="1" ht="14.25" customHeight="1" spans="1:32">
      <c r="D81" s="427"/>
      <c r="J81" s="415"/>
      <c r="K81" s="420" t="s">
        <v>305</v>
      </c>
      <c r="L81" s="294">
        <v>2024</v>
      </c>
      <c r="M81" s="294" t="s">
        <v>252</v>
      </c>
      <c r="N81" s="294" t="s">
        <v>52</v>
      </c>
      <c r="O81" s="294" t="s">
        <v>77</v>
      </c>
      <c r="P81" s="294">
        <v>1.5</v>
      </c>
      <c r="Q81" s="420" t="s">
        <v>306</v>
      </c>
      <c r="R81" s="295">
        <v>1.5</v>
      </c>
      <c r="S81" s="295"/>
      <c r="T81" s="294" t="s">
        <v>257</v>
      </c>
      <c r="U81" s="294">
        <v>2024</v>
      </c>
      <c r="V81" s="294" t="s">
        <v>41</v>
      </c>
      <c r="W81" s="294" t="s">
        <v>37</v>
      </c>
      <c r="Y81" s="294">
        <v>0.2</v>
      </c>
      <c r="Z81" s="294" t="s">
        <v>42</v>
      </c>
      <c r="AA81" s="295">
        <v>0.2</v>
      </c>
      <c r="AB81" s="295"/>
      <c r="AC81" s="295"/>
      <c r="AD81" s="299"/>
      <c r="AE81" s="299"/>
      <c r="AF81" s="299"/>
    </row>
    <row r="82" s="294" customFormat="1" ht="14.25" customHeight="1" spans="1:32">
      <c r="D82" s="427"/>
      <c r="J82" s="415"/>
      <c r="K82" s="387" t="s">
        <v>307</v>
      </c>
      <c r="L82" s="294">
        <v>2025</v>
      </c>
      <c r="M82" s="294" t="s">
        <v>206</v>
      </c>
      <c r="N82" s="294" t="s">
        <v>52</v>
      </c>
      <c r="O82" s="294" t="s">
        <v>308</v>
      </c>
      <c r="P82" s="294">
        <v>0.45</v>
      </c>
      <c r="Q82" s="387" t="s">
        <v>309</v>
      </c>
      <c r="R82" s="295">
        <v>0.45</v>
      </c>
      <c r="S82" s="295"/>
      <c r="T82" s="294" t="s">
        <v>40</v>
      </c>
      <c r="U82" s="294">
        <v>2023</v>
      </c>
      <c r="V82" s="294" t="s">
        <v>41</v>
      </c>
      <c r="W82" s="294" t="s">
        <v>37</v>
      </c>
      <c r="Y82" s="294">
        <v>0.2</v>
      </c>
      <c r="Z82" s="294" t="s">
        <v>46</v>
      </c>
      <c r="AA82" s="295">
        <v>0.2</v>
      </c>
      <c r="AB82" s="295"/>
      <c r="AC82" s="295"/>
      <c r="AD82" s="299"/>
      <c r="AE82" s="299"/>
      <c r="AF82" s="299"/>
    </row>
    <row r="83" s="294" customFormat="1" ht="14.25" customHeight="1" spans="1:32">
      <c r="D83" s="427"/>
      <c r="J83" s="415"/>
      <c r="R83" s="295"/>
      <c r="S83" s="295"/>
      <c r="T83" s="294" t="s">
        <v>310</v>
      </c>
      <c r="U83" s="294">
        <v>2022</v>
      </c>
      <c r="V83" s="294" t="s">
        <v>41</v>
      </c>
      <c r="W83" s="294" t="s">
        <v>52</v>
      </c>
      <c r="Y83" s="294">
        <v>0.1</v>
      </c>
      <c r="Z83" s="294" t="s">
        <v>311</v>
      </c>
      <c r="AA83" s="295">
        <v>0.1</v>
      </c>
      <c r="AB83" s="295"/>
      <c r="AC83" s="295"/>
      <c r="AD83" s="299"/>
      <c r="AE83" s="299"/>
      <c r="AF83" s="299"/>
    </row>
    <row r="84" s="294" customFormat="1" ht="14.25" customHeight="1" spans="1:32">
      <c r="D84" s="427"/>
      <c r="J84" s="415"/>
      <c r="R84" s="295"/>
      <c r="S84" s="295"/>
      <c r="T84" s="269" t="s">
        <v>312</v>
      </c>
      <c r="U84" s="294">
        <v>2023</v>
      </c>
      <c r="W84" s="294" t="s">
        <v>37</v>
      </c>
      <c r="Y84" s="269">
        <v>0.7425</v>
      </c>
      <c r="Z84" s="294" t="s">
        <v>313</v>
      </c>
      <c r="AA84" s="295">
        <v>0.495</v>
      </c>
      <c r="AB84" s="295"/>
      <c r="AC84" s="295"/>
      <c r="AD84" s="299"/>
      <c r="AE84" s="299"/>
      <c r="AF84" s="299"/>
    </row>
    <row r="85" s="294" customFormat="1" ht="14.25" customHeight="1" spans="1:32">
      <c r="D85" s="427"/>
      <c r="J85" s="415"/>
      <c r="R85" s="295"/>
      <c r="S85" s="295"/>
      <c r="T85" s="294" t="s">
        <v>314</v>
      </c>
      <c r="U85" s="294">
        <v>2024</v>
      </c>
      <c r="W85" s="294" t="s">
        <v>37</v>
      </c>
      <c r="Y85" s="294">
        <v>0.475</v>
      </c>
      <c r="Z85" s="294" t="s">
        <v>315</v>
      </c>
      <c r="AA85" s="295">
        <v>0.475</v>
      </c>
      <c r="AB85" s="295"/>
      <c r="AC85" s="295"/>
      <c r="AD85" s="299"/>
      <c r="AE85" s="299"/>
      <c r="AF85" s="299"/>
    </row>
    <row r="86" s="294" customFormat="1" ht="14.25" customHeight="1" spans="1:32">
      <c r="D86" s="427"/>
      <c r="J86" s="415"/>
      <c r="R86" s="295"/>
      <c r="S86" s="295"/>
      <c r="T86" s="294" t="s">
        <v>316</v>
      </c>
      <c r="U86" s="294">
        <v>2025</v>
      </c>
      <c r="W86" s="294" t="s">
        <v>37</v>
      </c>
      <c r="Y86" s="294">
        <v>0.45</v>
      </c>
      <c r="Z86" s="294" t="s">
        <v>315</v>
      </c>
      <c r="AA86" s="295">
        <v>0.45</v>
      </c>
      <c r="AB86" s="295"/>
      <c r="AC86" s="295"/>
      <c r="AD86" s="302"/>
      <c r="AE86" s="302"/>
      <c r="AF86" s="302"/>
    </row>
    <row r="87" s="260" customFormat="1"/>
    <row r="88" s="294" customFormat="1" ht="14.25" customHeight="1" spans="1:32">
      <c r="A88" s="294">
        <v>12</v>
      </c>
      <c r="B88" s="294" t="s">
        <v>71</v>
      </c>
      <c r="C88" s="294" t="s">
        <v>72</v>
      </c>
      <c r="D88" s="483" t="s">
        <v>317</v>
      </c>
      <c r="E88" s="294" t="s">
        <v>318</v>
      </c>
      <c r="F88" s="294" t="s">
        <v>282</v>
      </c>
      <c r="G88" s="294">
        <v>641</v>
      </c>
      <c r="H88" s="294">
        <v>584</v>
      </c>
      <c r="I88" s="294">
        <v>3.8076</v>
      </c>
      <c r="J88" s="415">
        <v>92.9453333333333</v>
      </c>
      <c r="K88" s="294" t="s">
        <v>319</v>
      </c>
      <c r="L88" s="294">
        <v>2025</v>
      </c>
      <c r="M88" s="294" t="s">
        <v>320</v>
      </c>
      <c r="N88" s="294" t="s">
        <v>52</v>
      </c>
      <c r="O88" s="294" t="s">
        <v>77</v>
      </c>
      <c r="P88" s="294">
        <v>0.9</v>
      </c>
      <c r="Q88" s="294" t="s">
        <v>273</v>
      </c>
      <c r="R88" s="295">
        <v>0.9</v>
      </c>
      <c r="S88" s="295">
        <f>SUM(R88:R90)</f>
        <v>1.75</v>
      </c>
      <c r="T88" s="267" t="s">
        <v>173</v>
      </c>
      <c r="U88" s="294">
        <v>2024</v>
      </c>
      <c r="V88" s="294" t="s">
        <v>41</v>
      </c>
      <c r="W88" s="294" t="s">
        <v>52</v>
      </c>
      <c r="X88" s="294" t="s">
        <v>321</v>
      </c>
      <c r="Y88" s="294">
        <v>0.1</v>
      </c>
      <c r="Z88" s="294" t="s">
        <v>81</v>
      </c>
      <c r="AA88" s="295">
        <v>0.1</v>
      </c>
      <c r="AB88" s="295">
        <f>SUM(AA88:AA91)</f>
        <v>1.915</v>
      </c>
      <c r="AC88" s="295">
        <f>AB88+S88</f>
        <v>3.665</v>
      </c>
      <c r="AD88" s="294">
        <f>AC88+J88*0.8</f>
        <v>78.0212666666666</v>
      </c>
      <c r="AE88" s="294">
        <v>3</v>
      </c>
      <c r="AF88" s="297">
        <v>106</v>
      </c>
    </row>
    <row r="89" s="294" customFormat="1" ht="14.25" customHeight="1" spans="1:32">
      <c r="J89" s="415"/>
      <c r="K89" s="294" t="s">
        <v>115</v>
      </c>
      <c r="L89" s="294">
        <v>2024</v>
      </c>
      <c r="M89" s="294" t="s">
        <v>102</v>
      </c>
      <c r="N89" s="294" t="s">
        <v>52</v>
      </c>
      <c r="O89" s="294" t="s">
        <v>151</v>
      </c>
      <c r="P89" s="294">
        <v>0.45</v>
      </c>
      <c r="Q89" s="294" t="s">
        <v>322</v>
      </c>
      <c r="R89" s="295">
        <v>0.45</v>
      </c>
      <c r="S89" s="295"/>
      <c r="T89" s="294" t="s">
        <v>323</v>
      </c>
      <c r="U89" s="294" t="s">
        <v>231</v>
      </c>
      <c r="W89" s="294" t="s">
        <v>37</v>
      </c>
      <c r="X89" s="267" t="s">
        <v>324</v>
      </c>
      <c r="Y89" s="294">
        <v>1.415</v>
      </c>
      <c r="Z89" s="294" t="s">
        <v>325</v>
      </c>
      <c r="AA89" s="295">
        <v>1.415</v>
      </c>
      <c r="AB89" s="295"/>
      <c r="AC89" s="295"/>
      <c r="AF89" s="299"/>
    </row>
    <row r="90" s="294" customFormat="1" ht="14.25" customHeight="1" spans="1:32">
      <c r="J90" s="415"/>
      <c r="K90" s="294" t="s">
        <v>326</v>
      </c>
      <c r="L90" s="294">
        <v>2023</v>
      </c>
      <c r="M90" s="294" t="s">
        <v>138</v>
      </c>
      <c r="N90" s="294" t="s">
        <v>52</v>
      </c>
      <c r="O90" s="294" t="s">
        <v>77</v>
      </c>
      <c r="P90" s="294">
        <v>0.4</v>
      </c>
      <c r="Q90" s="294" t="s">
        <v>327</v>
      </c>
      <c r="R90" s="295">
        <v>0.4</v>
      </c>
      <c r="S90" s="295"/>
      <c r="T90" s="267" t="s">
        <v>40</v>
      </c>
      <c r="U90" s="294">
        <v>2024</v>
      </c>
      <c r="V90" s="294" t="s">
        <v>41</v>
      </c>
      <c r="W90" s="294" t="s">
        <v>37</v>
      </c>
      <c r="X90" s="267" t="s">
        <v>328</v>
      </c>
      <c r="Y90" s="294">
        <v>0.2</v>
      </c>
      <c r="Z90" s="267" t="s">
        <v>241</v>
      </c>
      <c r="AA90" s="295">
        <v>0.2</v>
      </c>
      <c r="AB90" s="295"/>
      <c r="AC90" s="295"/>
      <c r="AF90" s="299"/>
    </row>
    <row r="91" s="294" customFormat="1" ht="14.25" customHeight="1" spans="1:32">
      <c r="J91" s="415"/>
      <c r="R91" s="295"/>
      <c r="S91" s="295"/>
      <c r="T91" s="267" t="s">
        <v>40</v>
      </c>
      <c r="U91" s="294">
        <v>2023</v>
      </c>
      <c r="V91" s="294" t="s">
        <v>41</v>
      </c>
      <c r="W91" s="294" t="s">
        <v>37</v>
      </c>
      <c r="X91" s="267" t="s">
        <v>328</v>
      </c>
      <c r="Y91" s="294">
        <v>0.2</v>
      </c>
      <c r="Z91" s="267" t="s">
        <v>241</v>
      </c>
      <c r="AA91" s="295">
        <v>0.2</v>
      </c>
      <c r="AB91" s="295"/>
      <c r="AC91" s="295"/>
      <c r="AF91" s="302"/>
    </row>
    <row r="92" s="260" customFormat="1"/>
    <row r="93" s="294" customFormat="1" ht="14.25" customHeight="1" spans="1:32">
      <c r="A93" s="294">
        <v>13</v>
      </c>
      <c r="B93" s="294" t="s">
        <v>71</v>
      </c>
      <c r="C93" s="294" t="s">
        <v>72</v>
      </c>
      <c r="D93" s="483" t="s">
        <v>329</v>
      </c>
      <c r="E93" s="294" t="s">
        <v>330</v>
      </c>
      <c r="F93" s="294" t="s">
        <v>34</v>
      </c>
      <c r="G93" s="294">
        <v>530</v>
      </c>
      <c r="H93" s="294">
        <v>437</v>
      </c>
      <c r="I93" s="294">
        <v>3.6133</v>
      </c>
      <c r="J93" s="415">
        <v>87.91625</v>
      </c>
      <c r="K93" s="294" t="s">
        <v>115</v>
      </c>
      <c r="L93" s="294">
        <v>2025</v>
      </c>
      <c r="M93" s="294" t="s">
        <v>331</v>
      </c>
      <c r="N93" s="294" t="s">
        <v>52</v>
      </c>
      <c r="O93" s="294" t="s">
        <v>77</v>
      </c>
      <c r="P93" s="294">
        <v>4</v>
      </c>
      <c r="Q93" s="294" t="s">
        <v>175</v>
      </c>
      <c r="R93" s="295">
        <v>4</v>
      </c>
      <c r="S93" s="295">
        <f>SUM(R93:R97)</f>
        <v>6.375</v>
      </c>
      <c r="T93" s="294" t="s">
        <v>332</v>
      </c>
      <c r="U93" s="294">
        <v>2025</v>
      </c>
      <c r="V93" s="294" t="s">
        <v>119</v>
      </c>
      <c r="W93" s="294" t="s">
        <v>52</v>
      </c>
      <c r="X93" s="294" t="s">
        <v>80</v>
      </c>
      <c r="Y93" s="294">
        <v>1</v>
      </c>
      <c r="Z93" s="294" t="s">
        <v>81</v>
      </c>
      <c r="AA93" s="295">
        <v>1</v>
      </c>
      <c r="AB93" s="295">
        <f>SUM(AA93:AA97)</f>
        <v>1</v>
      </c>
      <c r="AC93" s="295">
        <f>AB93+S93</f>
        <v>7.375</v>
      </c>
      <c r="AD93" s="297">
        <f>AC93+J93*0.8</f>
        <v>77.708</v>
      </c>
      <c r="AE93" s="297">
        <v>27</v>
      </c>
      <c r="AF93" s="297">
        <v>106</v>
      </c>
    </row>
    <row r="94" s="294" customFormat="1" ht="14.25" customHeight="1" spans="1:32">
      <c r="J94" s="415"/>
      <c r="K94" s="294" t="s">
        <v>333</v>
      </c>
      <c r="L94" s="294">
        <v>2025</v>
      </c>
      <c r="M94" s="294" t="s">
        <v>120</v>
      </c>
      <c r="N94" s="294" t="s">
        <v>37</v>
      </c>
      <c r="O94" s="294" t="s">
        <v>103</v>
      </c>
      <c r="P94" s="294">
        <v>1.35</v>
      </c>
      <c r="Q94" s="294" t="s">
        <v>117</v>
      </c>
      <c r="R94" s="295">
        <v>1.35</v>
      </c>
      <c r="S94" s="295"/>
      <c r="AA94" s="295"/>
      <c r="AB94" s="295"/>
      <c r="AC94" s="295"/>
      <c r="AD94" s="299"/>
      <c r="AE94" s="299"/>
      <c r="AF94" s="299"/>
    </row>
    <row r="95" s="294" customFormat="1" ht="14.25" customHeight="1" spans="1:32">
      <c r="J95" s="415"/>
      <c r="K95" s="300" t="s">
        <v>115</v>
      </c>
      <c r="L95" s="294">
        <v>2024</v>
      </c>
      <c r="M95" s="294" t="s">
        <v>189</v>
      </c>
      <c r="N95" s="294" t="s">
        <v>52</v>
      </c>
      <c r="O95" s="294" t="s">
        <v>151</v>
      </c>
      <c r="P95" s="294">
        <v>0.45</v>
      </c>
      <c r="Q95" s="300" t="s">
        <v>334</v>
      </c>
      <c r="R95" s="295">
        <v>0.45</v>
      </c>
      <c r="S95" s="295"/>
      <c r="AA95" s="295"/>
      <c r="AB95" s="295"/>
      <c r="AC95" s="295"/>
      <c r="AD95" s="299"/>
      <c r="AE95" s="299"/>
      <c r="AF95" s="299"/>
    </row>
    <row r="96" s="294" customFormat="1" ht="14.25" customHeight="1" spans="1:32">
      <c r="J96" s="415"/>
      <c r="K96" s="350" t="s">
        <v>177</v>
      </c>
      <c r="L96" s="294">
        <v>2025</v>
      </c>
      <c r="M96" s="294" t="s">
        <v>189</v>
      </c>
      <c r="N96" s="294" t="s">
        <v>52</v>
      </c>
      <c r="O96" s="294" t="s">
        <v>151</v>
      </c>
      <c r="P96" s="294">
        <v>0.45</v>
      </c>
      <c r="Q96" s="300" t="s">
        <v>334</v>
      </c>
      <c r="R96" s="295">
        <v>0.45</v>
      </c>
      <c r="S96" s="295"/>
      <c r="AA96" s="295"/>
      <c r="AB96" s="295"/>
      <c r="AC96" s="295"/>
      <c r="AD96" s="299"/>
      <c r="AE96" s="299"/>
      <c r="AF96" s="299"/>
    </row>
    <row r="97" s="294" customFormat="1" ht="14.25" customHeight="1" spans="1:32">
      <c r="J97" s="415"/>
      <c r="K97" s="350" t="s">
        <v>335</v>
      </c>
      <c r="L97" s="294">
        <v>2025</v>
      </c>
      <c r="M97" s="294" t="s">
        <v>336</v>
      </c>
      <c r="N97" s="294" t="s">
        <v>52</v>
      </c>
      <c r="O97" s="294" t="s">
        <v>337</v>
      </c>
      <c r="P97" s="269">
        <v>0.15</v>
      </c>
      <c r="Q97" s="294" t="s">
        <v>338</v>
      </c>
      <c r="R97" s="313">
        <v>0.125</v>
      </c>
      <c r="S97" s="295"/>
      <c r="AA97" s="295"/>
      <c r="AB97" s="295"/>
      <c r="AC97" s="295"/>
      <c r="AD97" s="302"/>
      <c r="AE97" s="302"/>
      <c r="AF97" s="302"/>
    </row>
    <row r="98" s="260" customFormat="1"/>
    <row r="99" s="294" customFormat="1" spans="1:32">
      <c r="A99" s="294">
        <v>14</v>
      </c>
      <c r="B99" s="294" t="s">
        <v>71</v>
      </c>
      <c r="C99" s="294" t="s">
        <v>72</v>
      </c>
      <c r="D99" s="427" t="s">
        <v>339</v>
      </c>
      <c r="E99" s="294" t="s">
        <v>340</v>
      </c>
      <c r="F99" s="294" t="s">
        <v>34</v>
      </c>
      <c r="G99" s="294">
        <v>592</v>
      </c>
      <c r="H99" s="294">
        <v>477</v>
      </c>
      <c r="I99" s="294">
        <v>3.7817</v>
      </c>
      <c r="J99" s="415">
        <v>91.9956666666667</v>
      </c>
      <c r="K99" s="420" t="s">
        <v>115</v>
      </c>
      <c r="L99" s="294">
        <v>2024</v>
      </c>
      <c r="M99" s="294" t="s">
        <v>102</v>
      </c>
      <c r="N99" s="294" t="s">
        <v>52</v>
      </c>
      <c r="O99" s="294" t="s">
        <v>225</v>
      </c>
      <c r="P99" s="294">
        <v>0.36</v>
      </c>
      <c r="Q99" s="420" t="s">
        <v>69</v>
      </c>
      <c r="R99" s="295">
        <v>0.36</v>
      </c>
      <c r="S99" s="295">
        <f>SUM(R99:R103)</f>
        <v>2.385</v>
      </c>
      <c r="T99" s="294" t="s">
        <v>341</v>
      </c>
      <c r="U99" s="294">
        <v>2024</v>
      </c>
      <c r="V99" s="294" t="s">
        <v>342</v>
      </c>
      <c r="W99" s="294" t="s">
        <v>37</v>
      </c>
      <c r="X99" s="294" t="s">
        <v>342</v>
      </c>
      <c r="Y99" s="294">
        <v>1</v>
      </c>
      <c r="Z99" s="294" t="s">
        <v>105</v>
      </c>
      <c r="AA99" s="295">
        <v>1</v>
      </c>
      <c r="AB99" s="295">
        <f>SUM(AA99:AA103)</f>
        <v>1.2</v>
      </c>
      <c r="AC99" s="295">
        <f>AB99+S99</f>
        <v>3.585</v>
      </c>
      <c r="AD99" s="297">
        <f>AC99+J99*0.8</f>
        <v>77.1815333333333</v>
      </c>
      <c r="AE99" s="297">
        <v>6</v>
      </c>
      <c r="AF99" s="297">
        <v>106</v>
      </c>
    </row>
    <row r="100" s="294" customFormat="1" ht="14.25" customHeight="1" spans="1:32">
      <c r="D100" s="427"/>
      <c r="J100" s="415"/>
      <c r="K100" s="420" t="s">
        <v>101</v>
      </c>
      <c r="L100" s="294">
        <v>2024</v>
      </c>
      <c r="M100" s="294" t="s">
        <v>102</v>
      </c>
      <c r="N100" s="294" t="s">
        <v>37</v>
      </c>
      <c r="O100" s="294" t="s">
        <v>37</v>
      </c>
      <c r="P100" s="294">
        <v>1.8</v>
      </c>
      <c r="Q100" s="420" t="s">
        <v>69</v>
      </c>
      <c r="R100" s="295">
        <v>0.6</v>
      </c>
      <c r="S100" s="295"/>
      <c r="T100" s="294" t="s">
        <v>40</v>
      </c>
      <c r="U100" s="294">
        <v>2023</v>
      </c>
      <c r="V100" s="294" t="s">
        <v>41</v>
      </c>
      <c r="W100" s="294" t="s">
        <v>37</v>
      </c>
      <c r="Y100" s="294">
        <v>0.2</v>
      </c>
      <c r="Z100" s="294" t="s">
        <v>46</v>
      </c>
      <c r="AA100" s="295">
        <v>0.2</v>
      </c>
      <c r="AB100" s="295"/>
      <c r="AC100" s="295"/>
      <c r="AD100" s="299"/>
      <c r="AE100" s="299"/>
      <c r="AF100" s="299"/>
    </row>
    <row r="101" s="294" customFormat="1" ht="14.25" customHeight="1" spans="1:32">
      <c r="D101" s="427"/>
      <c r="J101" s="415"/>
      <c r="K101" s="420" t="s">
        <v>101</v>
      </c>
      <c r="L101" s="294">
        <v>2025</v>
      </c>
      <c r="M101" s="294" t="s">
        <v>102</v>
      </c>
      <c r="N101" s="294" t="s">
        <v>37</v>
      </c>
      <c r="O101" s="294" t="s">
        <v>37</v>
      </c>
      <c r="P101" s="294">
        <v>1.8</v>
      </c>
      <c r="Q101" s="420" t="s">
        <v>69</v>
      </c>
      <c r="R101" s="295">
        <v>0.6</v>
      </c>
      <c r="S101" s="295"/>
      <c r="T101" s="294" t="s">
        <v>343</v>
      </c>
      <c r="U101" s="294">
        <v>2024</v>
      </c>
      <c r="V101" s="294" t="s">
        <v>41</v>
      </c>
      <c r="W101" s="294" t="s">
        <v>37</v>
      </c>
      <c r="Y101" s="294">
        <v>0.25</v>
      </c>
      <c r="Z101" s="294" t="s">
        <v>344</v>
      </c>
      <c r="AA101" s="295">
        <v>0</v>
      </c>
      <c r="AB101" s="295"/>
      <c r="AC101" s="295"/>
      <c r="AD101" s="299"/>
      <c r="AE101" s="299"/>
      <c r="AF101" s="299"/>
    </row>
    <row r="102" s="294" customFormat="1" ht="14.25" customHeight="1" spans="1:32">
      <c r="D102" s="427"/>
      <c r="J102" s="415"/>
      <c r="K102" s="431" t="s">
        <v>345</v>
      </c>
      <c r="L102" s="432">
        <v>45870</v>
      </c>
      <c r="M102" s="417" t="s">
        <v>346</v>
      </c>
      <c r="N102" s="417" t="s">
        <v>52</v>
      </c>
      <c r="O102" s="417" t="s">
        <v>347</v>
      </c>
      <c r="P102" s="417">
        <v>0.225</v>
      </c>
      <c r="Q102" s="431" t="s">
        <v>348</v>
      </c>
      <c r="R102" s="430">
        <v>0.225</v>
      </c>
      <c r="S102" s="295"/>
      <c r="AA102" s="295"/>
      <c r="AB102" s="295"/>
      <c r="AC102" s="295"/>
      <c r="AD102" s="299"/>
      <c r="AE102" s="299"/>
      <c r="AF102" s="299"/>
    </row>
    <row r="103" s="294" customFormat="1" ht="14.25" customHeight="1" spans="1:32">
      <c r="D103" s="427"/>
      <c r="J103" s="415"/>
      <c r="K103" s="387" t="s">
        <v>75</v>
      </c>
      <c r="L103" s="294">
        <v>2023</v>
      </c>
      <c r="M103" s="294" t="s">
        <v>138</v>
      </c>
      <c r="N103" s="294" t="s">
        <v>52</v>
      </c>
      <c r="O103" s="294" t="s">
        <v>147</v>
      </c>
      <c r="P103" s="294">
        <v>0.6</v>
      </c>
      <c r="Q103" s="387" t="s">
        <v>349</v>
      </c>
      <c r="R103" s="295">
        <v>0.6</v>
      </c>
      <c r="S103" s="295"/>
      <c r="AA103" s="295"/>
      <c r="AB103" s="295"/>
      <c r="AC103" s="295"/>
      <c r="AD103" s="302"/>
      <c r="AE103" s="302"/>
      <c r="AF103" s="302"/>
    </row>
    <row r="104" s="260" customFormat="1"/>
    <row r="105" s="294" customFormat="1" ht="14.25" customHeight="1" spans="1:32">
      <c r="A105" s="294">
        <v>15</v>
      </c>
      <c r="B105" s="294" t="s">
        <v>71</v>
      </c>
      <c r="C105" s="294" t="s">
        <v>72</v>
      </c>
      <c r="D105" s="483" t="s">
        <v>350</v>
      </c>
      <c r="E105" s="294" t="s">
        <v>351</v>
      </c>
      <c r="F105" s="294" t="s">
        <v>34</v>
      </c>
      <c r="G105" s="294">
        <v>435</v>
      </c>
      <c r="H105" s="294">
        <v>433</v>
      </c>
      <c r="I105" s="294">
        <v>3.8254</v>
      </c>
      <c r="J105" s="415">
        <v>93.598</v>
      </c>
      <c r="K105" s="420" t="s">
        <v>75</v>
      </c>
      <c r="L105" s="294">
        <v>2024</v>
      </c>
      <c r="M105" s="294" t="s">
        <v>352</v>
      </c>
      <c r="N105" s="294" t="s">
        <v>52</v>
      </c>
      <c r="O105" s="294" t="s">
        <v>77</v>
      </c>
      <c r="P105" s="294">
        <v>0.4</v>
      </c>
      <c r="Q105" s="420" t="s">
        <v>353</v>
      </c>
      <c r="R105" s="295">
        <v>0.4</v>
      </c>
      <c r="S105" s="295">
        <f>SUM(R105:R107)</f>
        <v>0.94</v>
      </c>
      <c r="T105" s="300" t="s">
        <v>354</v>
      </c>
      <c r="U105" s="294">
        <v>2023</v>
      </c>
      <c r="V105" s="294" t="s">
        <v>41</v>
      </c>
      <c r="W105" s="294" t="s">
        <v>355</v>
      </c>
      <c r="X105" s="294" t="s">
        <v>356</v>
      </c>
      <c r="Y105" s="269">
        <v>0.1</v>
      </c>
      <c r="Z105" s="300" t="s">
        <v>357</v>
      </c>
      <c r="AA105" s="295">
        <v>0</v>
      </c>
      <c r="AB105" s="295">
        <f>SUM(AA105:AA107)</f>
        <v>1.2</v>
      </c>
      <c r="AC105" s="295">
        <f>AB105+S105</f>
        <v>2.14</v>
      </c>
      <c r="AD105" s="297">
        <f>AC105+J105*0.8</f>
        <v>77.0184</v>
      </c>
      <c r="AE105" s="297">
        <v>2</v>
      </c>
      <c r="AF105" s="297">
        <v>106</v>
      </c>
    </row>
    <row r="106" s="294" customFormat="1" ht="14.25" customHeight="1" spans="1:32">
      <c r="J106" s="415"/>
      <c r="K106" s="420"/>
      <c r="Q106" s="420"/>
      <c r="R106" s="295"/>
      <c r="S106" s="295"/>
      <c r="T106" s="433" t="s">
        <v>40</v>
      </c>
      <c r="U106" s="351">
        <v>2025.08</v>
      </c>
      <c r="V106" s="351" t="s">
        <v>41</v>
      </c>
      <c r="W106" s="351" t="s">
        <v>37</v>
      </c>
      <c r="X106" s="351"/>
      <c r="Y106" s="434">
        <v>0.2</v>
      </c>
      <c r="Z106" s="433" t="s">
        <v>358</v>
      </c>
      <c r="AA106" s="351">
        <v>0.2</v>
      </c>
      <c r="AB106" s="295"/>
      <c r="AC106" s="295"/>
      <c r="AD106" s="299"/>
      <c r="AE106" s="299"/>
      <c r="AF106" s="299"/>
    </row>
    <row r="107" s="294" customFormat="1" ht="14.25" customHeight="1" spans="1:32">
      <c r="J107" s="415"/>
      <c r="K107" s="420" t="s">
        <v>359</v>
      </c>
      <c r="L107" s="294">
        <v>2024</v>
      </c>
      <c r="M107" s="294" t="s">
        <v>180</v>
      </c>
      <c r="N107" s="294" t="s">
        <v>52</v>
      </c>
      <c r="O107" s="294" t="s">
        <v>360</v>
      </c>
      <c r="P107" s="269">
        <v>0.9</v>
      </c>
      <c r="Q107" s="420" t="s">
        <v>48</v>
      </c>
      <c r="R107" s="295">
        <v>0.54</v>
      </c>
      <c r="S107" s="295"/>
      <c r="T107" s="417" t="s">
        <v>361</v>
      </c>
      <c r="U107" s="417"/>
      <c r="V107" s="417"/>
      <c r="W107" s="417" t="s">
        <v>37</v>
      </c>
      <c r="X107" s="417"/>
      <c r="Y107" s="417">
        <v>1</v>
      </c>
      <c r="Z107" s="417"/>
      <c r="AA107" s="430">
        <v>1</v>
      </c>
      <c r="AB107" s="295"/>
      <c r="AC107" s="295"/>
      <c r="AD107" s="302"/>
      <c r="AE107" s="302"/>
      <c r="AF107" s="302"/>
    </row>
    <row r="108" s="260" customFormat="1"/>
    <row r="109" s="294" customFormat="1" ht="14.25" customHeight="1" spans="1:32">
      <c r="A109" s="294">
        <v>16</v>
      </c>
      <c r="B109" s="294" t="s">
        <v>71</v>
      </c>
      <c r="C109" s="294" t="s">
        <v>72</v>
      </c>
      <c r="D109" s="429">
        <v>34520222200995</v>
      </c>
      <c r="E109" s="294" t="s">
        <v>362</v>
      </c>
      <c r="F109" s="294" t="s">
        <v>34</v>
      </c>
      <c r="G109" s="294">
        <v>537</v>
      </c>
      <c r="H109" s="294">
        <v>514</v>
      </c>
      <c r="I109" s="294">
        <v>3.7437</v>
      </c>
      <c r="J109" s="415">
        <v>90.6023333333333</v>
      </c>
      <c r="K109" s="294" t="s">
        <v>115</v>
      </c>
      <c r="L109" s="294">
        <v>2025</v>
      </c>
      <c r="M109" s="294" t="s">
        <v>363</v>
      </c>
      <c r="N109" s="294" t="s">
        <v>52</v>
      </c>
      <c r="O109" s="294" t="s">
        <v>77</v>
      </c>
      <c r="P109" s="294">
        <v>4</v>
      </c>
      <c r="Q109" s="294" t="s">
        <v>175</v>
      </c>
      <c r="R109" s="295">
        <v>4</v>
      </c>
      <c r="S109" s="295">
        <f>SUM(R109:R110)</f>
        <v>4.45</v>
      </c>
      <c r="AA109" s="295"/>
      <c r="AB109" s="295">
        <v>0</v>
      </c>
      <c r="AC109" s="295">
        <f>AB109+S109</f>
        <v>4.45</v>
      </c>
      <c r="AD109" s="294">
        <f>AC109+J109*0.8</f>
        <v>76.9318666666667</v>
      </c>
      <c r="AE109" s="294">
        <v>10</v>
      </c>
      <c r="AF109" s="297">
        <v>106</v>
      </c>
    </row>
    <row r="110" s="294" customFormat="1" ht="14.25" customHeight="1" spans="1:32">
      <c r="D110" s="429"/>
      <c r="J110" s="415"/>
      <c r="K110" s="294" t="s">
        <v>177</v>
      </c>
      <c r="L110" s="294">
        <v>2025</v>
      </c>
      <c r="M110" s="294" t="s">
        <v>364</v>
      </c>
      <c r="N110" s="294" t="s">
        <v>52</v>
      </c>
      <c r="O110" s="294" t="s">
        <v>151</v>
      </c>
      <c r="P110" s="294">
        <v>0.45</v>
      </c>
      <c r="Q110" s="294" t="s">
        <v>69</v>
      </c>
      <c r="R110" s="295">
        <v>0.45</v>
      </c>
      <c r="S110" s="295"/>
      <c r="AA110" s="295"/>
      <c r="AB110" s="295"/>
      <c r="AC110" s="295"/>
      <c r="AF110" s="302"/>
    </row>
    <row r="111" s="260" customFormat="1"/>
    <row r="112" s="294" customFormat="1" ht="14.25" customHeight="1" spans="1:32">
      <c r="A112" s="294">
        <v>17</v>
      </c>
      <c r="B112" s="294" t="s">
        <v>71</v>
      </c>
      <c r="C112" s="294" t="s">
        <v>72</v>
      </c>
      <c r="D112" s="435">
        <v>30320212200028</v>
      </c>
      <c r="E112" s="294" t="s">
        <v>365</v>
      </c>
      <c r="F112" s="294" t="s">
        <v>34</v>
      </c>
      <c r="G112" s="294">
        <v>613</v>
      </c>
      <c r="H112" s="294">
        <v>504</v>
      </c>
      <c r="I112" s="419">
        <v>3.596</v>
      </c>
      <c r="J112" s="415">
        <v>87.7</v>
      </c>
      <c r="K112" s="300" t="s">
        <v>366</v>
      </c>
      <c r="L112" s="300">
        <v>2025</v>
      </c>
      <c r="M112" s="300" t="s">
        <v>141</v>
      </c>
      <c r="N112" s="300" t="s">
        <v>52</v>
      </c>
      <c r="O112" s="300" t="s">
        <v>53</v>
      </c>
      <c r="P112" s="300">
        <v>0.45</v>
      </c>
      <c r="Q112" s="300" t="s">
        <v>367</v>
      </c>
      <c r="R112" s="295">
        <v>0.45</v>
      </c>
      <c r="S112" s="295">
        <f>SUM(R112:R121)</f>
        <v>1.95</v>
      </c>
      <c r="T112" s="300" t="s">
        <v>368</v>
      </c>
      <c r="U112" s="300">
        <v>2024</v>
      </c>
      <c r="V112" s="300" t="s">
        <v>110</v>
      </c>
      <c r="W112" s="300" t="s">
        <v>52</v>
      </c>
      <c r="X112" s="300" t="s">
        <v>111</v>
      </c>
      <c r="Y112" s="300">
        <v>0.2</v>
      </c>
      <c r="Z112" s="300" t="s">
        <v>81</v>
      </c>
      <c r="AA112" s="295">
        <v>0.2</v>
      </c>
      <c r="AB112" s="295">
        <v>4.7</v>
      </c>
      <c r="AC112" s="295">
        <f>AB112+S112</f>
        <v>6.65</v>
      </c>
      <c r="AD112" s="297">
        <f>AC112+J112*0.8</f>
        <v>76.81</v>
      </c>
      <c r="AE112" s="297">
        <v>29</v>
      </c>
      <c r="AF112" s="297">
        <v>106</v>
      </c>
    </row>
    <row r="113" s="294" customFormat="1" ht="14.25" customHeight="1" spans="1:32">
      <c r="D113" s="435"/>
      <c r="J113" s="415"/>
      <c r="K113" s="300" t="s">
        <v>369</v>
      </c>
      <c r="L113" s="300">
        <v>2024</v>
      </c>
      <c r="M113" s="300" t="s">
        <v>252</v>
      </c>
      <c r="N113" s="300" t="s">
        <v>52</v>
      </c>
      <c r="O113" s="300" t="s">
        <v>77</v>
      </c>
      <c r="P113" s="300">
        <v>1.5</v>
      </c>
      <c r="Q113" s="300" t="s">
        <v>306</v>
      </c>
      <c r="R113" s="295">
        <v>1.5</v>
      </c>
      <c r="S113" s="295"/>
      <c r="T113" s="294" t="s">
        <v>370</v>
      </c>
      <c r="U113" s="300">
        <v>2023</v>
      </c>
      <c r="V113" s="300" t="s">
        <v>41</v>
      </c>
      <c r="W113" s="300" t="s">
        <v>52</v>
      </c>
      <c r="X113" s="300" t="s">
        <v>111</v>
      </c>
      <c r="Y113" s="300">
        <v>0.05</v>
      </c>
      <c r="Z113" s="300" t="s">
        <v>81</v>
      </c>
      <c r="AA113" s="295">
        <v>0.05</v>
      </c>
      <c r="AB113" s="295"/>
      <c r="AC113" s="295"/>
      <c r="AD113" s="299"/>
      <c r="AE113" s="299"/>
      <c r="AF113" s="299"/>
    </row>
    <row r="114" s="294" customFormat="1" ht="14.25" customHeight="1" spans="1:32">
      <c r="D114" s="435"/>
      <c r="J114" s="415"/>
      <c r="K114" s="300"/>
      <c r="L114" s="300"/>
      <c r="M114" s="300"/>
      <c r="N114" s="300"/>
      <c r="O114" s="300"/>
      <c r="P114" s="300"/>
      <c r="Q114" s="300"/>
      <c r="R114" s="295"/>
      <c r="S114" s="295"/>
      <c r="T114" s="300" t="s">
        <v>371</v>
      </c>
      <c r="U114" s="300">
        <v>2025</v>
      </c>
      <c r="V114" s="300"/>
      <c r="W114" s="300"/>
      <c r="X114" s="300"/>
      <c r="Y114" s="300">
        <v>1</v>
      </c>
      <c r="Z114" s="300" t="s">
        <v>372</v>
      </c>
      <c r="AA114" s="295">
        <v>1</v>
      </c>
      <c r="AB114" s="295"/>
      <c r="AC114" s="295"/>
      <c r="AD114" s="299"/>
      <c r="AE114" s="299"/>
      <c r="AF114" s="299"/>
    </row>
    <row r="115" s="294" customFormat="1" ht="14.25" customHeight="1" spans="1:32">
      <c r="D115" s="435"/>
      <c r="J115" s="415"/>
      <c r="K115" s="300"/>
      <c r="L115" s="300"/>
      <c r="M115" s="300"/>
      <c r="N115" s="300"/>
      <c r="O115" s="300"/>
      <c r="P115" s="300"/>
      <c r="Q115" s="300"/>
      <c r="R115" s="295"/>
      <c r="S115" s="295"/>
      <c r="T115" s="300" t="s">
        <v>40</v>
      </c>
      <c r="U115" s="300">
        <v>2024</v>
      </c>
      <c r="V115" s="300" t="s">
        <v>41</v>
      </c>
      <c r="W115" s="300" t="s">
        <v>37</v>
      </c>
      <c r="X115" s="300"/>
      <c r="Y115" s="300">
        <v>0.2</v>
      </c>
      <c r="Z115" s="300" t="s">
        <v>42</v>
      </c>
      <c r="AA115" s="329">
        <v>0.2</v>
      </c>
      <c r="AB115" s="295"/>
      <c r="AC115" s="295"/>
      <c r="AD115" s="299"/>
      <c r="AE115" s="299"/>
      <c r="AF115" s="299"/>
    </row>
    <row r="116" s="294" customFormat="1" ht="14.25" customHeight="1" spans="1:32">
      <c r="D116" s="435"/>
      <c r="J116" s="415"/>
      <c r="K116" s="300"/>
      <c r="L116" s="300"/>
      <c r="M116" s="300"/>
      <c r="N116" s="300"/>
      <c r="O116" s="300"/>
      <c r="P116" s="300"/>
      <c r="Q116" s="300"/>
      <c r="R116" s="295"/>
      <c r="S116" s="295"/>
      <c r="T116" s="300" t="s">
        <v>167</v>
      </c>
      <c r="U116" s="300">
        <v>2025</v>
      </c>
      <c r="V116" s="300" t="s">
        <v>41</v>
      </c>
      <c r="W116" s="300" t="s">
        <v>37</v>
      </c>
      <c r="X116" s="300"/>
      <c r="Y116" s="300">
        <v>0.2</v>
      </c>
      <c r="Z116" s="300" t="s">
        <v>373</v>
      </c>
      <c r="AA116" s="310" t="s">
        <v>374</v>
      </c>
      <c r="AB116" s="295"/>
      <c r="AC116" s="295"/>
      <c r="AD116" s="299"/>
      <c r="AE116" s="299"/>
      <c r="AF116" s="299"/>
    </row>
    <row r="117" s="294" customFormat="1" ht="14.25" customHeight="1" spans="1:32">
      <c r="D117" s="435"/>
      <c r="J117" s="415"/>
      <c r="K117" s="300"/>
      <c r="L117" s="300"/>
      <c r="M117" s="300"/>
      <c r="N117" s="300"/>
      <c r="O117" s="300"/>
      <c r="P117" s="300"/>
      <c r="Q117" s="300"/>
      <c r="R117" s="295"/>
      <c r="S117" s="295"/>
      <c r="T117" s="300" t="s">
        <v>375</v>
      </c>
      <c r="U117" s="300">
        <v>2023</v>
      </c>
      <c r="V117" s="300" t="s">
        <v>41</v>
      </c>
      <c r="W117" s="300" t="s">
        <v>37</v>
      </c>
      <c r="X117" s="300"/>
      <c r="Y117" s="300">
        <v>0.75</v>
      </c>
      <c r="Z117" s="300" t="s">
        <v>376</v>
      </c>
      <c r="AA117" s="436" t="s">
        <v>377</v>
      </c>
      <c r="AB117" s="295"/>
      <c r="AC117" s="295"/>
      <c r="AD117" s="299"/>
      <c r="AE117" s="299"/>
      <c r="AF117" s="299"/>
    </row>
    <row r="118" s="294" customFormat="1" ht="14.25" customHeight="1" spans="1:32">
      <c r="D118" s="435"/>
      <c r="J118" s="415"/>
      <c r="R118" s="295"/>
      <c r="S118" s="295"/>
      <c r="T118" s="300" t="s">
        <v>378</v>
      </c>
      <c r="U118" s="300">
        <v>2024</v>
      </c>
      <c r="V118" s="300" t="s">
        <v>41</v>
      </c>
      <c r="W118" s="300" t="s">
        <v>37</v>
      </c>
      <c r="X118" s="300"/>
      <c r="Y118" s="300">
        <v>0.5</v>
      </c>
      <c r="Z118" s="300" t="s">
        <v>379</v>
      </c>
      <c r="AA118" s="437"/>
      <c r="AB118" s="295"/>
      <c r="AC118" s="295"/>
      <c r="AD118" s="299"/>
      <c r="AE118" s="299"/>
      <c r="AF118" s="299"/>
    </row>
    <row r="119" s="294" customFormat="1" ht="14.25" customHeight="1" spans="1:32">
      <c r="D119" s="435"/>
      <c r="J119" s="415"/>
      <c r="R119" s="295"/>
      <c r="S119" s="295"/>
      <c r="T119" s="300" t="s">
        <v>378</v>
      </c>
      <c r="U119" s="300">
        <v>2025</v>
      </c>
      <c r="V119" s="300" t="s">
        <v>41</v>
      </c>
      <c r="W119" s="300" t="s">
        <v>37</v>
      </c>
      <c r="X119" s="300"/>
      <c r="Y119" s="300">
        <v>0.5</v>
      </c>
      <c r="Z119" s="300" t="s">
        <v>379</v>
      </c>
      <c r="AA119" s="437"/>
      <c r="AB119" s="295"/>
      <c r="AC119" s="295"/>
      <c r="AD119" s="299"/>
      <c r="AE119" s="299"/>
      <c r="AF119" s="299"/>
    </row>
    <row r="120" s="294" customFormat="1" ht="14.25" customHeight="1" spans="1:32">
      <c r="D120" s="435"/>
      <c r="J120" s="415"/>
      <c r="R120" s="295"/>
      <c r="S120" s="295"/>
      <c r="T120" s="300" t="s">
        <v>380</v>
      </c>
      <c r="U120" s="300">
        <v>2022</v>
      </c>
      <c r="V120" s="300" t="s">
        <v>41</v>
      </c>
      <c r="W120" s="300" t="s">
        <v>37</v>
      </c>
      <c r="X120" s="300"/>
      <c r="Y120" s="300">
        <v>0.5</v>
      </c>
      <c r="Z120" s="300" t="s">
        <v>381</v>
      </c>
      <c r="AA120" s="438"/>
      <c r="AB120" s="295"/>
      <c r="AC120" s="295"/>
      <c r="AD120" s="299"/>
      <c r="AE120" s="299"/>
      <c r="AF120" s="299"/>
    </row>
    <row r="121" s="294" customFormat="1" ht="14.25" customHeight="1" spans="1:32">
      <c r="D121" s="435"/>
      <c r="J121" s="415"/>
      <c r="K121" s="439"/>
      <c r="L121" s="439"/>
      <c r="M121" s="439"/>
      <c r="N121" s="439"/>
      <c r="O121" s="439"/>
      <c r="R121" s="295"/>
      <c r="S121" s="295"/>
      <c r="T121" s="300" t="s">
        <v>382</v>
      </c>
      <c r="U121" s="300">
        <v>2024</v>
      </c>
      <c r="V121" s="300" t="s">
        <v>119</v>
      </c>
      <c r="W121" s="300" t="s">
        <v>52</v>
      </c>
      <c r="X121" s="300" t="s">
        <v>151</v>
      </c>
      <c r="Y121" s="300">
        <v>1.25</v>
      </c>
      <c r="Z121" s="300" t="s">
        <v>383</v>
      </c>
      <c r="AA121" s="295">
        <v>1.25</v>
      </c>
      <c r="AB121" s="295"/>
      <c r="AC121" s="295"/>
      <c r="AD121" s="302"/>
      <c r="AE121" s="302"/>
      <c r="AF121" s="302"/>
    </row>
    <row r="122" s="260" customFormat="1"/>
    <row r="123" s="294" customFormat="1" ht="14.25" customHeight="1" spans="1:32">
      <c r="A123" s="294">
        <v>18</v>
      </c>
      <c r="B123" s="294" t="s">
        <v>384</v>
      </c>
      <c r="C123" s="294" t="s">
        <v>72</v>
      </c>
      <c r="D123" s="483" t="s">
        <v>385</v>
      </c>
      <c r="E123" s="294" t="s">
        <v>386</v>
      </c>
      <c r="F123" s="294" t="s">
        <v>34</v>
      </c>
      <c r="G123" s="294">
        <v>505</v>
      </c>
      <c r="H123" s="294">
        <v>478</v>
      </c>
      <c r="I123" s="294">
        <v>3.7564</v>
      </c>
      <c r="J123" s="415">
        <v>91.068</v>
      </c>
      <c r="K123" s="294" t="s">
        <v>75</v>
      </c>
      <c r="L123" s="294">
        <v>2024</v>
      </c>
      <c r="M123" s="294" t="s">
        <v>252</v>
      </c>
      <c r="N123" s="294" t="s">
        <v>52</v>
      </c>
      <c r="O123" s="294" t="s">
        <v>77</v>
      </c>
      <c r="P123" s="294">
        <v>1.5</v>
      </c>
      <c r="Q123" s="294" t="s">
        <v>252</v>
      </c>
      <c r="R123" s="295">
        <v>1.5</v>
      </c>
      <c r="S123" s="295">
        <f>SUM(R123:R130)</f>
        <v>1.5</v>
      </c>
      <c r="T123" s="294" t="s">
        <v>387</v>
      </c>
      <c r="U123" s="294">
        <v>2024</v>
      </c>
      <c r="V123" s="294" t="s">
        <v>41</v>
      </c>
      <c r="W123" s="294" t="s">
        <v>52</v>
      </c>
      <c r="X123" s="294" t="s">
        <v>111</v>
      </c>
      <c r="Y123" s="294">
        <v>0.05</v>
      </c>
      <c r="Z123" s="294" t="s">
        <v>81</v>
      </c>
      <c r="AA123" s="295">
        <v>0.05</v>
      </c>
      <c r="AB123" s="295">
        <f>SUM(AA123:AA130)</f>
        <v>1.74</v>
      </c>
      <c r="AC123" s="295">
        <f>AB123+S123</f>
        <v>3.24</v>
      </c>
      <c r="AD123" s="294">
        <f>AC123+J123*0.8</f>
        <v>76.0944</v>
      </c>
      <c r="AE123" s="294">
        <v>8</v>
      </c>
      <c r="AF123" s="294">
        <v>106</v>
      </c>
    </row>
    <row r="124" s="294" customFormat="1" ht="14.25" customHeight="1" spans="1:32">
      <c r="J124" s="415"/>
      <c r="K124" s="294" t="s">
        <v>388</v>
      </c>
      <c r="L124" s="294">
        <v>2025</v>
      </c>
      <c r="M124" s="294" t="s">
        <v>389</v>
      </c>
      <c r="N124" s="294" t="s">
        <v>37</v>
      </c>
      <c r="P124" s="294">
        <v>0.18</v>
      </c>
      <c r="Q124" s="294" t="s">
        <v>389</v>
      </c>
      <c r="R124" s="295">
        <v>0</v>
      </c>
      <c r="S124" s="295"/>
      <c r="T124" s="294" t="s">
        <v>390</v>
      </c>
      <c r="U124" s="294">
        <v>2023</v>
      </c>
      <c r="W124" s="294" t="s">
        <v>37</v>
      </c>
      <c r="Y124" s="269">
        <v>0.67</v>
      </c>
      <c r="Z124" s="294" t="s">
        <v>391</v>
      </c>
      <c r="AA124" s="295">
        <v>0.49</v>
      </c>
      <c r="AB124" s="295"/>
      <c r="AC124" s="295"/>
    </row>
    <row r="125" s="294" customFormat="1" ht="14.25" customHeight="1" spans="1:32">
      <c r="J125" s="415"/>
      <c r="K125" s="294" t="s">
        <v>392</v>
      </c>
      <c r="L125" s="294">
        <v>2025</v>
      </c>
      <c r="M125" s="294" t="s">
        <v>146</v>
      </c>
      <c r="N125" s="294" t="s">
        <v>52</v>
      </c>
      <c r="O125" s="294" t="s">
        <v>77</v>
      </c>
      <c r="P125" s="269">
        <v>1.35</v>
      </c>
      <c r="Q125" s="294" t="s">
        <v>389</v>
      </c>
      <c r="R125" s="295">
        <v>0</v>
      </c>
      <c r="S125" s="295"/>
      <c r="T125" s="294" t="s">
        <v>393</v>
      </c>
      <c r="U125" s="294">
        <v>2025</v>
      </c>
      <c r="W125" s="294" t="s">
        <v>37</v>
      </c>
      <c r="Y125" s="294">
        <v>1</v>
      </c>
      <c r="Z125" s="294" t="s">
        <v>394</v>
      </c>
      <c r="AA125" s="295">
        <v>1</v>
      </c>
      <c r="AB125" s="295"/>
      <c r="AC125" s="295"/>
    </row>
    <row r="126" s="294" customFormat="1" ht="14.25" customHeight="1" spans="1:32">
      <c r="J126" s="415"/>
      <c r="K126" s="294" t="s">
        <v>223</v>
      </c>
      <c r="L126" s="294">
        <v>2025</v>
      </c>
      <c r="M126" s="294" t="s">
        <v>395</v>
      </c>
      <c r="N126" s="294" t="s">
        <v>52</v>
      </c>
      <c r="O126" s="294" t="s">
        <v>77</v>
      </c>
      <c r="P126" s="294">
        <v>0.18</v>
      </c>
      <c r="Q126" s="294" t="s">
        <v>395</v>
      </c>
      <c r="R126" s="295">
        <v>0</v>
      </c>
      <c r="S126" s="295"/>
      <c r="T126" s="294" t="s">
        <v>396</v>
      </c>
      <c r="U126" s="294">
        <v>2024</v>
      </c>
      <c r="V126" s="294" t="s">
        <v>110</v>
      </c>
      <c r="W126" s="294" t="s">
        <v>37</v>
      </c>
      <c r="Y126" s="294">
        <v>0.5</v>
      </c>
      <c r="Z126" s="294" t="s">
        <v>397</v>
      </c>
      <c r="AA126" s="295">
        <v>0</v>
      </c>
      <c r="AB126" s="295"/>
      <c r="AC126" s="295"/>
    </row>
    <row r="127" s="294" customFormat="1" ht="14.25" customHeight="1" spans="1:32">
      <c r="J127" s="415"/>
      <c r="R127" s="295"/>
      <c r="S127" s="295"/>
      <c r="T127" s="294" t="s">
        <v>398</v>
      </c>
      <c r="U127" s="294">
        <v>2024</v>
      </c>
      <c r="V127" s="294" t="s">
        <v>41</v>
      </c>
      <c r="W127" s="294" t="s">
        <v>52</v>
      </c>
      <c r="X127" s="294" t="s">
        <v>111</v>
      </c>
      <c r="Y127" s="294">
        <v>0.2</v>
      </c>
      <c r="Z127" s="294" t="s">
        <v>399</v>
      </c>
      <c r="AA127" s="295">
        <v>0</v>
      </c>
      <c r="AB127" s="295"/>
      <c r="AC127" s="295"/>
    </row>
    <row r="128" s="294" customFormat="1" ht="14.25" customHeight="1" spans="1:32">
      <c r="J128" s="415"/>
      <c r="R128" s="295"/>
      <c r="S128" s="295"/>
      <c r="T128" s="294" t="s">
        <v>400</v>
      </c>
      <c r="U128" s="294">
        <v>2024</v>
      </c>
      <c r="V128" s="294" t="s">
        <v>41</v>
      </c>
      <c r="W128" s="294" t="s">
        <v>52</v>
      </c>
      <c r="X128" s="294" t="s">
        <v>111</v>
      </c>
      <c r="Y128" s="294">
        <v>0.2</v>
      </c>
      <c r="Z128" s="294" t="s">
        <v>399</v>
      </c>
      <c r="AA128" s="295">
        <v>0</v>
      </c>
      <c r="AB128" s="295"/>
      <c r="AC128" s="295"/>
    </row>
    <row r="129" s="294" customFormat="1" ht="14.25" customHeight="1" spans="1:1024 1025:16381">
      <c r="J129" s="415"/>
      <c r="R129" s="295"/>
      <c r="S129" s="295"/>
      <c r="T129" s="417" t="s">
        <v>163</v>
      </c>
      <c r="U129" s="417">
        <v>2025</v>
      </c>
      <c r="V129" s="417" t="s">
        <v>41</v>
      </c>
      <c r="W129" s="417" t="s">
        <v>37</v>
      </c>
      <c r="X129" s="417"/>
      <c r="Y129" s="417">
        <v>0.2</v>
      </c>
      <c r="Z129" s="417" t="s">
        <v>164</v>
      </c>
      <c r="AA129" s="295">
        <v>0.2</v>
      </c>
      <c r="AB129" s="295"/>
      <c r="AC129" s="295"/>
    </row>
    <row r="130" s="294" customFormat="1" ht="14.25" customHeight="1" spans="1:1024 1025:16381">
      <c r="J130" s="415"/>
      <c r="R130" s="295"/>
      <c r="S130" s="295"/>
      <c r="T130" s="294" t="s">
        <v>401</v>
      </c>
      <c r="U130" s="294">
        <v>2023</v>
      </c>
      <c r="V130" s="294" t="s">
        <v>110</v>
      </c>
      <c r="W130" s="294" t="s">
        <v>52</v>
      </c>
      <c r="X130" s="294" t="s">
        <v>111</v>
      </c>
      <c r="Y130" s="294">
        <v>0.25</v>
      </c>
      <c r="Z130" s="294" t="s">
        <v>397</v>
      </c>
      <c r="AA130" s="295">
        <v>0</v>
      </c>
      <c r="AB130" s="295"/>
      <c r="AC130" s="295"/>
    </row>
    <row r="131" s="260" customFormat="1"/>
    <row r="132" s="294" customFormat="1" ht="14.25" customHeight="1" spans="1:1024 1025:16381">
      <c r="A132" s="316">
        <v>19</v>
      </c>
      <c r="B132" s="294" t="s">
        <v>71</v>
      </c>
      <c r="C132" s="294" t="s">
        <v>72</v>
      </c>
      <c r="D132" s="484" t="s">
        <v>402</v>
      </c>
      <c r="E132" s="294" t="s">
        <v>403</v>
      </c>
      <c r="F132" s="441" t="s">
        <v>34</v>
      </c>
      <c r="G132" s="294">
        <v>448</v>
      </c>
      <c r="H132" s="441">
        <v>426</v>
      </c>
      <c r="I132" s="294">
        <v>3.5208</v>
      </c>
      <c r="J132" s="415">
        <v>86.76</v>
      </c>
      <c r="K132" s="294" t="s">
        <v>404</v>
      </c>
      <c r="L132" s="294">
        <v>2024</v>
      </c>
      <c r="M132" s="294" t="s">
        <v>405</v>
      </c>
      <c r="N132" s="294" t="s">
        <v>52</v>
      </c>
      <c r="O132" s="294" t="s">
        <v>77</v>
      </c>
      <c r="P132" s="294">
        <v>0.8</v>
      </c>
      <c r="Q132" s="294" t="s">
        <v>406</v>
      </c>
      <c r="R132" s="295">
        <v>0.8</v>
      </c>
      <c r="S132" s="295">
        <f>SUM(R132:R137)</f>
        <v>3.66</v>
      </c>
      <c r="T132" s="294" t="s">
        <v>407</v>
      </c>
      <c r="U132" s="294">
        <v>2025</v>
      </c>
      <c r="V132" s="294" t="s">
        <v>41</v>
      </c>
      <c r="W132" s="294" t="s">
        <v>52</v>
      </c>
      <c r="X132" s="294" t="s">
        <v>111</v>
      </c>
      <c r="Y132" s="294">
        <v>0.05</v>
      </c>
      <c r="Z132" s="294" t="s">
        <v>81</v>
      </c>
      <c r="AA132" s="295">
        <v>0.05</v>
      </c>
      <c r="AB132" s="295">
        <f>SUM(AA132:AA137)</f>
        <v>2.665</v>
      </c>
      <c r="AC132" s="295">
        <f>AB132+S132</f>
        <v>6.325</v>
      </c>
      <c r="AD132" s="297">
        <f>AC132+J132*0.8</f>
        <v>75.733</v>
      </c>
      <c r="AE132" s="297">
        <v>34</v>
      </c>
      <c r="AF132" s="297">
        <v>106</v>
      </c>
    </row>
    <row r="133" s="347" customFormat="1" ht="14.25" customHeight="1" spans="1:1024 1025:16381">
      <c r="A133" s="256"/>
      <c r="B133" s="442"/>
      <c r="C133" s="442"/>
      <c r="D133" s="256"/>
      <c r="E133" s="442"/>
      <c r="F133" s="256"/>
      <c r="G133" s="442"/>
      <c r="H133" s="256"/>
      <c r="I133" s="256"/>
      <c r="J133" s="443"/>
      <c r="K133" s="347" t="s">
        <v>408</v>
      </c>
      <c r="L133" s="347">
        <v>2025</v>
      </c>
      <c r="M133" s="347" t="s">
        <v>405</v>
      </c>
      <c r="N133" s="347" t="s">
        <v>52</v>
      </c>
      <c r="O133" s="347" t="s">
        <v>77</v>
      </c>
      <c r="P133" s="347">
        <v>0.4</v>
      </c>
      <c r="Q133" s="347" t="s">
        <v>409</v>
      </c>
      <c r="R133" s="347">
        <v>0.4</v>
      </c>
      <c r="T133" s="347" t="s">
        <v>410</v>
      </c>
      <c r="U133" s="347">
        <v>2025</v>
      </c>
      <c r="V133" s="347" t="s">
        <v>41</v>
      </c>
      <c r="W133" s="347" t="s">
        <v>37</v>
      </c>
      <c r="X133" s="256"/>
      <c r="Y133" s="347">
        <v>0.2</v>
      </c>
      <c r="Z133" s="347" t="s">
        <v>42</v>
      </c>
      <c r="AA133" s="347">
        <v>0.2</v>
      </c>
      <c r="AD133" s="305"/>
      <c r="AE133" s="305"/>
      <c r="AF133" s="305"/>
      <c r="AG133" s="256"/>
      <c r="AH133" s="256"/>
      <c r="AI133" s="256"/>
      <c r="AJ133" s="256"/>
      <c r="AK133" s="256"/>
      <c r="AL133" s="256"/>
      <c r="AM133" s="256"/>
      <c r="AN133" s="256"/>
      <c r="AO133" s="256"/>
      <c r="AP133" s="256"/>
      <c r="AQ133" s="256"/>
      <c r="AR133" s="256"/>
      <c r="AS133" s="256"/>
      <c r="AT133" s="256"/>
      <c r="AU133" s="256"/>
      <c r="AV133" s="256"/>
      <c r="AW133" s="256"/>
      <c r="AX133" s="256"/>
      <c r="AY133" s="256"/>
      <c r="AZ133" s="256"/>
      <c r="BA133" s="256"/>
      <c r="BB133" s="256"/>
      <c r="BC133" s="256"/>
      <c r="BD133" s="256"/>
      <c r="BE133" s="256"/>
      <c r="BF133" s="256"/>
      <c r="BG133" s="256"/>
      <c r="BH133" s="256"/>
      <c r="BI133" s="256"/>
      <c r="BJ133" s="256"/>
      <c r="BK133" s="256"/>
      <c r="BL133" s="256"/>
      <c r="BM133" s="256"/>
      <c r="BN133" s="256"/>
      <c r="BO133" s="256"/>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256"/>
      <c r="CT133" s="256"/>
      <c r="CU133" s="256"/>
      <c r="CV133" s="256"/>
      <c r="CW133" s="256"/>
      <c r="CX133" s="256"/>
      <c r="CY133" s="256"/>
      <c r="CZ133" s="256"/>
      <c r="DA133" s="256"/>
      <c r="DB133" s="256"/>
      <c r="DC133" s="256"/>
      <c r="DD133" s="256"/>
      <c r="DE133" s="256"/>
      <c r="DF133" s="256"/>
      <c r="DG133" s="256"/>
      <c r="DH133" s="256"/>
      <c r="DI133" s="256"/>
      <c r="DJ133" s="256"/>
      <c r="DK133" s="256"/>
      <c r="DL133" s="256"/>
      <c r="DM133" s="256"/>
      <c r="DN133" s="256"/>
      <c r="DO133" s="256"/>
      <c r="DP133" s="256"/>
      <c r="DQ133" s="256"/>
      <c r="DR133" s="256"/>
      <c r="DS133" s="256"/>
      <c r="DT133" s="256"/>
      <c r="DU133" s="256"/>
      <c r="DV133" s="256"/>
      <c r="DW133" s="256"/>
      <c r="DX133" s="256"/>
      <c r="DY133" s="256"/>
      <c r="DZ133" s="256"/>
      <c r="EA133" s="256"/>
      <c r="EB133" s="256"/>
      <c r="EC133" s="256"/>
      <c r="ED133" s="256"/>
      <c r="EE133" s="256"/>
      <c r="EF133" s="256"/>
      <c r="EG133" s="256"/>
      <c r="EH133" s="256"/>
      <c r="EI133" s="256"/>
      <c r="EJ133" s="256"/>
      <c r="EK133" s="256"/>
      <c r="EL133" s="256"/>
      <c r="EM133" s="256"/>
      <c r="EN133" s="256"/>
      <c r="EO133" s="256"/>
      <c r="EP133" s="256"/>
      <c r="EQ133" s="256"/>
      <c r="ER133" s="256"/>
      <c r="ES133" s="256"/>
      <c r="ET133" s="256"/>
      <c r="EU133" s="256"/>
      <c r="EV133" s="256"/>
      <c r="EW133" s="256"/>
      <c r="EX133" s="256"/>
      <c r="EY133" s="256"/>
      <c r="EZ133" s="256"/>
      <c r="FA133" s="256"/>
      <c r="FB133" s="256"/>
      <c r="FC133" s="256"/>
      <c r="FD133" s="256"/>
      <c r="FE133" s="256"/>
      <c r="FF133" s="256"/>
      <c r="FG133" s="256"/>
      <c r="FH133" s="256"/>
      <c r="FI133" s="256"/>
      <c r="FJ133" s="256"/>
      <c r="FK133" s="256"/>
      <c r="FL133" s="256"/>
      <c r="FM133" s="256"/>
      <c r="FN133" s="256"/>
      <c r="FO133" s="256"/>
      <c r="FP133" s="256"/>
      <c r="FQ133" s="256"/>
      <c r="FR133" s="256"/>
      <c r="FS133" s="256"/>
      <c r="FT133" s="256"/>
      <c r="FU133" s="256"/>
      <c r="FV133" s="256"/>
      <c r="FW133" s="256"/>
      <c r="FX133" s="256"/>
      <c r="FY133" s="256"/>
      <c r="FZ133" s="256"/>
      <c r="GA133" s="256"/>
      <c r="GB133" s="256"/>
      <c r="GC133" s="256"/>
      <c r="GD133" s="256"/>
      <c r="GE133" s="256"/>
      <c r="GF133" s="256"/>
      <c r="GG133" s="256"/>
      <c r="GH133" s="256"/>
      <c r="GI133" s="256"/>
      <c r="GJ133" s="256"/>
      <c r="GK133" s="256"/>
      <c r="GL133" s="256"/>
      <c r="GM133" s="256"/>
      <c r="GN133" s="256"/>
      <c r="GO133" s="256"/>
      <c r="GP133" s="256"/>
      <c r="GQ133" s="256"/>
      <c r="GR133" s="256"/>
      <c r="GS133" s="256"/>
      <c r="GT133" s="256"/>
      <c r="GU133" s="256"/>
      <c r="GV133" s="256"/>
      <c r="GW133" s="256"/>
      <c r="GX133" s="256"/>
      <c r="GY133" s="256"/>
      <c r="GZ133" s="256"/>
      <c r="HA133" s="256"/>
      <c r="HB133" s="256"/>
      <c r="HC133" s="256"/>
      <c r="HD133" s="256"/>
      <c r="HE133" s="256"/>
      <c r="HF133" s="256"/>
      <c r="HG133" s="256"/>
      <c r="HH133" s="256"/>
      <c r="HI133" s="256"/>
      <c r="HJ133" s="256"/>
      <c r="HK133" s="256"/>
      <c r="HL133" s="256"/>
      <c r="HM133" s="256"/>
      <c r="HN133" s="256"/>
      <c r="HO133" s="256"/>
      <c r="HP133" s="256"/>
      <c r="HQ133" s="256"/>
      <c r="HR133" s="256"/>
      <c r="HS133" s="256"/>
      <c r="HT133" s="256"/>
      <c r="HU133" s="256"/>
      <c r="HV133" s="256"/>
      <c r="HW133" s="256"/>
      <c r="HX133" s="256"/>
      <c r="HY133" s="256"/>
      <c r="HZ133" s="256"/>
      <c r="IA133" s="256"/>
      <c r="IB133" s="256"/>
      <c r="IC133" s="256"/>
      <c r="ID133" s="256"/>
      <c r="IE133" s="256"/>
      <c r="IF133" s="256"/>
      <c r="IG133" s="256"/>
      <c r="IH133" s="256"/>
      <c r="II133" s="256"/>
      <c r="IJ133" s="256"/>
      <c r="IK133" s="256"/>
      <c r="IL133" s="256"/>
      <c r="IM133" s="256"/>
      <c r="IN133" s="256"/>
      <c r="IO133" s="256"/>
      <c r="IP133" s="256"/>
      <c r="IQ133" s="256"/>
      <c r="IR133" s="256"/>
      <c r="IS133" s="256"/>
      <c r="IT133" s="256"/>
      <c r="IU133" s="256"/>
      <c r="IV133" s="256"/>
      <c r="IW133" s="256"/>
      <c r="IX133" s="256"/>
      <c r="IY133" s="256"/>
      <c r="IZ133" s="256"/>
      <c r="JA133" s="256"/>
      <c r="JB133" s="256"/>
      <c r="JC133" s="256"/>
      <c r="JD133" s="256"/>
      <c r="JE133" s="256"/>
      <c r="JF133" s="256"/>
      <c r="JG133" s="256"/>
      <c r="JH133" s="256"/>
      <c r="JI133" s="256"/>
      <c r="JJ133" s="256"/>
      <c r="JK133" s="256"/>
      <c r="JL133" s="256"/>
      <c r="JM133" s="256"/>
      <c r="JN133" s="256"/>
      <c r="JO133" s="256"/>
      <c r="JP133" s="256"/>
      <c r="JQ133" s="256"/>
      <c r="JR133" s="256"/>
      <c r="JS133" s="256"/>
      <c r="JT133" s="256"/>
      <c r="JU133" s="256"/>
      <c r="JV133" s="256"/>
      <c r="JW133" s="256"/>
      <c r="JX133" s="256"/>
      <c r="JY133" s="256"/>
      <c r="JZ133" s="256"/>
      <c r="KA133" s="256"/>
      <c r="KB133" s="256"/>
      <c r="KC133" s="256"/>
      <c r="KD133" s="256"/>
      <c r="KE133" s="256"/>
      <c r="KF133" s="256"/>
      <c r="KG133" s="256"/>
      <c r="KH133" s="256"/>
      <c r="KI133" s="256"/>
      <c r="KJ133" s="256"/>
      <c r="KK133" s="256"/>
      <c r="KL133" s="256"/>
      <c r="KM133" s="256"/>
      <c r="KN133" s="256"/>
      <c r="KO133" s="256"/>
      <c r="KP133" s="256"/>
      <c r="KQ133" s="256"/>
      <c r="KR133" s="256"/>
      <c r="KS133" s="256"/>
      <c r="KT133" s="256"/>
      <c r="KU133" s="256"/>
      <c r="KV133" s="256"/>
      <c r="KW133" s="256"/>
      <c r="KX133" s="256"/>
      <c r="KY133" s="256"/>
      <c r="KZ133" s="256"/>
      <c r="LA133" s="256"/>
      <c r="LB133" s="256"/>
      <c r="LC133" s="256"/>
      <c r="LD133" s="256"/>
      <c r="LE133" s="256"/>
      <c r="LF133" s="256"/>
      <c r="LG133" s="256"/>
      <c r="LH133" s="256"/>
      <c r="LI133" s="256"/>
      <c r="LJ133" s="256"/>
      <c r="LK133" s="256"/>
      <c r="LL133" s="256"/>
      <c r="LM133" s="256"/>
      <c r="LN133" s="256"/>
      <c r="LO133" s="256"/>
      <c r="LP133" s="256"/>
      <c r="LQ133" s="256"/>
      <c r="LR133" s="256"/>
      <c r="LS133" s="256"/>
      <c r="LT133" s="256"/>
      <c r="LU133" s="256"/>
      <c r="LV133" s="256"/>
      <c r="LW133" s="256"/>
      <c r="LX133" s="256"/>
      <c r="LY133" s="256"/>
      <c r="LZ133" s="256"/>
      <c r="MA133" s="256"/>
      <c r="MB133" s="256"/>
      <c r="MC133" s="256"/>
      <c r="MD133" s="256"/>
      <c r="ME133" s="256"/>
      <c r="MF133" s="256"/>
      <c r="MG133" s="256"/>
      <c r="MH133" s="256"/>
      <c r="MI133" s="256"/>
      <c r="MJ133" s="256"/>
      <c r="MK133" s="256"/>
      <c r="ML133" s="256"/>
      <c r="MM133" s="256"/>
      <c r="MN133" s="256"/>
      <c r="MO133" s="256"/>
      <c r="MP133" s="256"/>
      <c r="MQ133" s="256"/>
      <c r="MR133" s="256"/>
      <c r="MS133" s="256"/>
      <c r="MT133" s="256"/>
      <c r="MU133" s="256"/>
      <c r="MV133" s="256"/>
      <c r="MW133" s="256"/>
      <c r="MX133" s="256"/>
      <c r="MY133" s="256"/>
      <c r="MZ133" s="256"/>
      <c r="NA133" s="256"/>
      <c r="NB133" s="256"/>
      <c r="NC133" s="256"/>
      <c r="ND133" s="256"/>
      <c r="NE133" s="256"/>
      <c r="NF133" s="256"/>
      <c r="NG133" s="256"/>
      <c r="NH133" s="256"/>
      <c r="NI133" s="256"/>
      <c r="NJ133" s="256"/>
      <c r="NK133" s="256"/>
      <c r="NL133" s="256"/>
      <c r="NM133" s="256"/>
      <c r="NN133" s="256"/>
      <c r="NO133" s="256"/>
      <c r="NP133" s="256"/>
      <c r="NQ133" s="256"/>
      <c r="NR133" s="256"/>
      <c r="NS133" s="256"/>
      <c r="NT133" s="256"/>
      <c r="NU133" s="256"/>
      <c r="NV133" s="256"/>
      <c r="NW133" s="256"/>
      <c r="NX133" s="256"/>
      <c r="NY133" s="256"/>
      <c r="NZ133" s="256"/>
      <c r="OA133" s="256"/>
      <c r="OB133" s="256"/>
      <c r="OC133" s="256"/>
      <c r="OD133" s="256"/>
      <c r="OE133" s="256"/>
      <c r="OF133" s="256"/>
      <c r="OG133" s="256"/>
      <c r="OH133" s="256"/>
      <c r="OI133" s="256"/>
      <c r="OJ133" s="256"/>
      <c r="OK133" s="256"/>
      <c r="OL133" s="256"/>
      <c r="OM133" s="256"/>
      <c r="ON133" s="256"/>
      <c r="OO133" s="256"/>
      <c r="OP133" s="256"/>
      <c r="OQ133" s="256"/>
      <c r="OR133" s="256"/>
      <c r="OS133" s="256"/>
      <c r="OT133" s="256"/>
      <c r="OU133" s="256"/>
      <c r="OV133" s="256"/>
      <c r="OW133" s="256"/>
      <c r="OX133" s="256"/>
      <c r="OY133" s="256"/>
      <c r="OZ133" s="256"/>
      <c r="PA133" s="256"/>
      <c r="PB133" s="256"/>
      <c r="PC133" s="256"/>
      <c r="PD133" s="256"/>
      <c r="PE133" s="256"/>
      <c r="PF133" s="256"/>
      <c r="PG133" s="256"/>
      <c r="PH133" s="256"/>
      <c r="PI133" s="256"/>
      <c r="PJ133" s="256"/>
      <c r="PK133" s="256"/>
      <c r="PL133" s="256"/>
      <c r="PM133" s="256"/>
      <c r="PN133" s="256"/>
      <c r="PO133" s="256"/>
      <c r="PP133" s="256"/>
      <c r="PQ133" s="256"/>
      <c r="PR133" s="256"/>
      <c r="PS133" s="256"/>
      <c r="PT133" s="256"/>
      <c r="PU133" s="256"/>
      <c r="PV133" s="256"/>
      <c r="PW133" s="256"/>
      <c r="PX133" s="256"/>
      <c r="PY133" s="256"/>
      <c r="PZ133" s="256"/>
      <c r="QA133" s="256"/>
      <c r="QB133" s="256"/>
      <c r="QC133" s="256"/>
      <c r="QD133" s="256"/>
      <c r="QE133" s="256"/>
      <c r="QF133" s="256"/>
      <c r="QG133" s="256"/>
      <c r="QH133" s="256"/>
      <c r="QI133" s="256"/>
      <c r="QJ133" s="256"/>
      <c r="QK133" s="256"/>
      <c r="QL133" s="256"/>
      <c r="QM133" s="256"/>
      <c r="QN133" s="256"/>
      <c r="QO133" s="256"/>
      <c r="QP133" s="256"/>
      <c r="QQ133" s="256"/>
      <c r="QR133" s="256"/>
      <c r="QS133" s="256"/>
      <c r="QT133" s="256"/>
      <c r="QU133" s="256"/>
      <c r="QV133" s="256"/>
      <c r="QW133" s="256"/>
      <c r="QX133" s="256"/>
      <c r="QY133" s="256"/>
      <c r="QZ133" s="256"/>
      <c r="RA133" s="256"/>
      <c r="RB133" s="256"/>
      <c r="RC133" s="256"/>
      <c r="RD133" s="256"/>
      <c r="RE133" s="256"/>
      <c r="RF133" s="256"/>
      <c r="RG133" s="256"/>
      <c r="RH133" s="256"/>
      <c r="RI133" s="256"/>
      <c r="RJ133" s="256"/>
      <c r="RK133" s="256"/>
      <c r="RL133" s="256"/>
      <c r="RM133" s="256"/>
      <c r="RN133" s="256"/>
      <c r="RO133" s="256"/>
      <c r="RP133" s="256"/>
      <c r="RQ133" s="256"/>
      <c r="RR133" s="256"/>
      <c r="RS133" s="256"/>
      <c r="RT133" s="256"/>
      <c r="RU133" s="256"/>
      <c r="RV133" s="256"/>
      <c r="RW133" s="256"/>
      <c r="RX133" s="256"/>
      <c r="RY133" s="256"/>
      <c r="RZ133" s="256"/>
      <c r="SA133" s="256"/>
      <c r="SB133" s="256"/>
      <c r="SC133" s="256"/>
      <c r="SD133" s="256"/>
      <c r="SE133" s="256"/>
      <c r="SF133" s="256"/>
      <c r="SG133" s="256"/>
      <c r="SH133" s="256"/>
      <c r="SI133" s="256"/>
      <c r="SJ133" s="256"/>
      <c r="SK133" s="256"/>
      <c r="SL133" s="256"/>
      <c r="SM133" s="256"/>
      <c r="SN133" s="256"/>
      <c r="SO133" s="256"/>
      <c r="SP133" s="256"/>
      <c r="SQ133" s="256"/>
      <c r="SR133" s="256"/>
      <c r="SS133" s="256"/>
      <c r="ST133" s="256"/>
      <c r="SU133" s="256"/>
      <c r="SV133" s="256"/>
      <c r="SW133" s="256"/>
      <c r="SX133" s="256"/>
      <c r="SY133" s="256"/>
      <c r="SZ133" s="256"/>
      <c r="TA133" s="256"/>
      <c r="TB133" s="256"/>
      <c r="TC133" s="256"/>
      <c r="TD133" s="256"/>
      <c r="TE133" s="256"/>
      <c r="TF133" s="256"/>
      <c r="TG133" s="256"/>
      <c r="TH133" s="256"/>
      <c r="TI133" s="256"/>
      <c r="TJ133" s="256"/>
      <c r="TK133" s="256"/>
      <c r="TL133" s="256"/>
      <c r="TM133" s="256"/>
      <c r="TN133" s="256"/>
      <c r="TO133" s="256"/>
      <c r="TP133" s="256"/>
      <c r="TQ133" s="256"/>
      <c r="TR133" s="256"/>
      <c r="TS133" s="256"/>
      <c r="TT133" s="256"/>
      <c r="TU133" s="256"/>
      <c r="TV133" s="256"/>
      <c r="TW133" s="256"/>
      <c r="TX133" s="256"/>
      <c r="TY133" s="256"/>
      <c r="TZ133" s="256"/>
      <c r="UA133" s="256"/>
      <c r="UB133" s="256"/>
      <c r="UC133" s="256"/>
      <c r="UD133" s="256"/>
      <c r="UE133" s="256"/>
      <c r="UF133" s="256"/>
      <c r="UG133" s="256"/>
      <c r="UH133" s="256"/>
      <c r="UI133" s="256"/>
      <c r="UJ133" s="256"/>
      <c r="UK133" s="256"/>
      <c r="UL133" s="256"/>
      <c r="UM133" s="256"/>
      <c r="UN133" s="256"/>
      <c r="UO133" s="256"/>
      <c r="UP133" s="256"/>
      <c r="UQ133" s="256"/>
      <c r="UR133" s="256"/>
      <c r="US133" s="256"/>
      <c r="UT133" s="256"/>
      <c r="UU133" s="256"/>
      <c r="UV133" s="256"/>
      <c r="UW133" s="256"/>
      <c r="UX133" s="256"/>
      <c r="UY133" s="256"/>
      <c r="UZ133" s="256"/>
      <c r="VA133" s="256"/>
      <c r="VB133" s="256"/>
      <c r="VC133" s="256"/>
      <c r="VD133" s="256"/>
      <c r="VE133" s="256"/>
      <c r="VF133" s="256"/>
      <c r="VG133" s="256"/>
      <c r="VH133" s="256"/>
      <c r="VI133" s="256"/>
      <c r="VJ133" s="256"/>
      <c r="VK133" s="256"/>
      <c r="VL133" s="256"/>
      <c r="VM133" s="256"/>
      <c r="VN133" s="256"/>
      <c r="VO133" s="256"/>
      <c r="VP133" s="256"/>
      <c r="VQ133" s="256"/>
      <c r="VR133" s="256"/>
      <c r="VS133" s="256"/>
      <c r="VT133" s="256"/>
      <c r="VU133" s="256"/>
      <c r="VV133" s="256"/>
      <c r="VW133" s="256"/>
      <c r="VX133" s="256"/>
      <c r="VY133" s="256"/>
      <c r="VZ133" s="256"/>
      <c r="WA133" s="256"/>
      <c r="WB133" s="256"/>
      <c r="WC133" s="256"/>
      <c r="WD133" s="256"/>
      <c r="WE133" s="256"/>
      <c r="WF133" s="256"/>
      <c r="WG133" s="256"/>
      <c r="WH133" s="256"/>
      <c r="WI133" s="256"/>
      <c r="WJ133" s="256"/>
      <c r="WK133" s="256"/>
      <c r="WL133" s="256"/>
      <c r="WM133" s="256"/>
      <c r="WN133" s="256"/>
      <c r="WO133" s="256"/>
      <c r="WP133" s="256"/>
      <c r="WQ133" s="256"/>
      <c r="WR133" s="256"/>
      <c r="WS133" s="256"/>
      <c r="WT133" s="256"/>
      <c r="WU133" s="256"/>
      <c r="WV133" s="256"/>
      <c r="WW133" s="256"/>
      <c r="WX133" s="256"/>
      <c r="WY133" s="256"/>
      <c r="WZ133" s="256"/>
      <c r="XA133" s="256"/>
      <c r="XB133" s="256"/>
      <c r="XC133" s="256"/>
      <c r="XD133" s="256"/>
      <c r="XE133" s="256"/>
      <c r="XF133" s="256"/>
      <c r="XG133" s="256"/>
      <c r="XH133" s="256"/>
      <c r="XI133" s="256"/>
      <c r="XJ133" s="256"/>
      <c r="XK133" s="256"/>
      <c r="XL133" s="256"/>
      <c r="XM133" s="256"/>
      <c r="XN133" s="256"/>
      <c r="XO133" s="256"/>
      <c r="XP133" s="256"/>
      <c r="XQ133" s="256"/>
      <c r="XR133" s="256"/>
      <c r="XS133" s="256"/>
      <c r="XT133" s="256"/>
      <c r="XU133" s="256"/>
      <c r="XV133" s="256"/>
      <c r="XW133" s="256"/>
      <c r="XX133" s="256"/>
      <c r="XY133" s="256"/>
      <c r="XZ133" s="256"/>
      <c r="YA133" s="256"/>
      <c r="YB133" s="256"/>
      <c r="YC133" s="256"/>
      <c r="YD133" s="256"/>
      <c r="YE133" s="256"/>
      <c r="YF133" s="256"/>
      <c r="YG133" s="256"/>
      <c r="YH133" s="256"/>
      <c r="YI133" s="256"/>
      <c r="YJ133" s="256"/>
      <c r="YK133" s="256"/>
      <c r="YL133" s="256"/>
      <c r="YM133" s="256"/>
      <c r="YN133" s="256"/>
      <c r="YO133" s="256"/>
      <c r="YP133" s="256"/>
      <c r="YQ133" s="256"/>
      <c r="YR133" s="256"/>
      <c r="YS133" s="256"/>
      <c r="YT133" s="256"/>
      <c r="YU133" s="256"/>
      <c r="YV133" s="256"/>
      <c r="YW133" s="256"/>
      <c r="YX133" s="256"/>
      <c r="YY133" s="256"/>
      <c r="YZ133" s="256"/>
      <c r="ZA133" s="256"/>
      <c r="ZB133" s="256"/>
      <c r="ZC133" s="256"/>
      <c r="ZD133" s="256"/>
      <c r="ZE133" s="256"/>
      <c r="ZF133" s="256"/>
      <c r="ZG133" s="256"/>
      <c r="ZH133" s="256"/>
      <c r="ZI133" s="256"/>
      <c r="ZJ133" s="256"/>
      <c r="ZK133" s="256"/>
      <c r="ZL133" s="256"/>
      <c r="ZM133" s="256"/>
      <c r="ZN133" s="256"/>
      <c r="ZO133" s="256"/>
      <c r="ZP133" s="256"/>
      <c r="ZQ133" s="256"/>
      <c r="ZR133" s="256"/>
      <c r="ZS133" s="256"/>
      <c r="ZT133" s="256"/>
      <c r="ZU133" s="256"/>
      <c r="ZV133" s="256"/>
      <c r="ZW133" s="256"/>
      <c r="ZX133" s="256"/>
      <c r="ZY133" s="256"/>
      <c r="ZZ133" s="256"/>
      <c r="AAA133" s="256"/>
      <c r="AAB133" s="256"/>
      <c r="AAC133" s="256"/>
      <c r="AAD133" s="256"/>
      <c r="AAE133" s="256"/>
      <c r="AAF133" s="256"/>
      <c r="AAG133" s="256"/>
      <c r="AAH133" s="256"/>
      <c r="AAI133" s="256"/>
      <c r="AAJ133" s="256"/>
      <c r="AAK133" s="256"/>
      <c r="AAL133" s="256"/>
      <c r="AAM133" s="256"/>
      <c r="AAN133" s="256"/>
      <c r="AAO133" s="256"/>
      <c r="AAP133" s="256"/>
      <c r="AAQ133" s="256"/>
      <c r="AAR133" s="256"/>
      <c r="AAS133" s="256"/>
      <c r="AAT133" s="256"/>
      <c r="AAU133" s="256"/>
      <c r="AAV133" s="256"/>
      <c r="AAW133" s="256"/>
      <c r="AAX133" s="256"/>
      <c r="AAY133" s="256"/>
      <c r="AAZ133" s="256"/>
      <c r="ABA133" s="256"/>
      <c r="ABB133" s="256"/>
      <c r="ABC133" s="256"/>
      <c r="ABD133" s="256"/>
      <c r="ABE133" s="256"/>
      <c r="ABF133" s="256"/>
      <c r="ABG133" s="256"/>
      <c r="ABH133" s="256"/>
      <c r="ABI133" s="256"/>
      <c r="ABJ133" s="256"/>
      <c r="ABK133" s="256"/>
      <c r="ABL133" s="256"/>
      <c r="ABM133" s="256"/>
      <c r="ABN133" s="256"/>
      <c r="ABO133" s="256"/>
      <c r="ABP133" s="256"/>
      <c r="ABQ133" s="256"/>
      <c r="ABR133" s="256"/>
      <c r="ABS133" s="256"/>
      <c r="ABT133" s="256"/>
      <c r="ABU133" s="256"/>
      <c r="ABV133" s="256"/>
      <c r="ABW133" s="256"/>
      <c r="ABX133" s="256"/>
      <c r="ABY133" s="256"/>
      <c r="ABZ133" s="256"/>
      <c r="ACA133" s="256"/>
      <c r="ACB133" s="256"/>
      <c r="ACC133" s="256"/>
      <c r="ACD133" s="256"/>
      <c r="ACE133" s="256"/>
      <c r="ACF133" s="256"/>
      <c r="ACG133" s="256"/>
      <c r="ACH133" s="256"/>
      <c r="ACI133" s="256"/>
      <c r="ACJ133" s="256"/>
      <c r="ACK133" s="256"/>
      <c r="ACL133" s="256"/>
      <c r="ACM133" s="256"/>
      <c r="ACN133" s="256"/>
      <c r="ACO133" s="256"/>
      <c r="ACP133" s="256"/>
      <c r="ACQ133" s="256"/>
      <c r="ACR133" s="256"/>
      <c r="ACS133" s="256"/>
      <c r="ACT133" s="256"/>
      <c r="ACU133" s="256"/>
      <c r="ACV133" s="256"/>
      <c r="ACW133" s="256"/>
      <c r="ACX133" s="256"/>
      <c r="ACY133" s="256"/>
      <c r="ACZ133" s="256"/>
      <c r="ADA133" s="256"/>
      <c r="ADB133" s="256"/>
      <c r="ADC133" s="256"/>
      <c r="ADD133" s="256"/>
      <c r="ADE133" s="256"/>
      <c r="ADF133" s="256"/>
      <c r="ADG133" s="256"/>
      <c r="ADH133" s="256"/>
      <c r="ADI133" s="256"/>
      <c r="ADJ133" s="256"/>
      <c r="ADK133" s="256"/>
      <c r="ADL133" s="256"/>
      <c r="ADM133" s="256"/>
      <c r="ADN133" s="256"/>
      <c r="ADO133" s="256"/>
      <c r="ADP133" s="256"/>
      <c r="ADQ133" s="256"/>
      <c r="ADR133" s="256"/>
      <c r="ADS133" s="256"/>
      <c r="ADT133" s="256"/>
      <c r="ADU133" s="256"/>
      <c r="ADV133" s="256"/>
      <c r="ADW133" s="256"/>
      <c r="ADX133" s="256"/>
      <c r="ADY133" s="256"/>
      <c r="ADZ133" s="256"/>
      <c r="AEA133" s="256"/>
      <c r="AEB133" s="256"/>
      <c r="AEC133" s="256"/>
      <c r="AED133" s="256"/>
      <c r="AEE133" s="256"/>
      <c r="AEF133" s="256"/>
      <c r="AEG133" s="256"/>
      <c r="AEH133" s="256"/>
      <c r="AEI133" s="256"/>
      <c r="AEJ133" s="256"/>
      <c r="AEK133" s="256"/>
      <c r="AEL133" s="256"/>
      <c r="AEM133" s="256"/>
      <c r="AEN133" s="256"/>
      <c r="AEO133" s="256"/>
      <c r="AEP133" s="256"/>
      <c r="AEQ133" s="256"/>
      <c r="AER133" s="256"/>
      <c r="AES133" s="256"/>
      <c r="AET133" s="256"/>
      <c r="AEU133" s="256"/>
      <c r="AEV133" s="256"/>
      <c r="AEW133" s="256"/>
      <c r="AEX133" s="256"/>
      <c r="AEY133" s="256"/>
      <c r="AEZ133" s="256"/>
      <c r="AFA133" s="256"/>
      <c r="AFB133" s="256"/>
      <c r="AFC133" s="256"/>
      <c r="AFD133" s="256"/>
      <c r="AFE133" s="256"/>
      <c r="AFF133" s="256"/>
      <c r="AFG133" s="256"/>
      <c r="AFH133" s="256"/>
      <c r="AFI133" s="256"/>
      <c r="AFJ133" s="256"/>
      <c r="AFK133" s="256"/>
      <c r="AFL133" s="256"/>
      <c r="AFM133" s="256"/>
      <c r="AFN133" s="256"/>
      <c r="AFO133" s="256"/>
      <c r="AFP133" s="256"/>
      <c r="AFQ133" s="256"/>
      <c r="AFR133" s="256"/>
      <c r="AFS133" s="256"/>
      <c r="AFT133" s="256"/>
      <c r="AFU133" s="256"/>
      <c r="AFV133" s="256"/>
      <c r="AFW133" s="256"/>
      <c r="AFX133" s="256"/>
      <c r="AFY133" s="256"/>
      <c r="AFZ133" s="256"/>
      <c r="AGA133" s="256"/>
      <c r="AGB133" s="256"/>
      <c r="AGC133" s="256"/>
      <c r="AGD133" s="256"/>
      <c r="AGE133" s="256"/>
      <c r="AGF133" s="256"/>
      <c r="AGG133" s="256"/>
      <c r="AGH133" s="256"/>
      <c r="AGI133" s="256"/>
      <c r="AGJ133" s="256"/>
      <c r="AGK133" s="256"/>
      <c r="AGL133" s="256"/>
      <c r="AGM133" s="256"/>
      <c r="AGN133" s="256"/>
      <c r="AGO133" s="256"/>
      <c r="AGP133" s="256"/>
      <c r="AGQ133" s="256"/>
      <c r="AGR133" s="256"/>
      <c r="AGS133" s="256"/>
      <c r="AGT133" s="256"/>
      <c r="AGU133" s="256"/>
      <c r="AGV133" s="256"/>
      <c r="AGW133" s="256"/>
      <c r="AGX133" s="256"/>
      <c r="AGY133" s="256"/>
      <c r="AGZ133" s="256"/>
      <c r="AHA133" s="256"/>
      <c r="AHB133" s="256"/>
      <c r="AHC133" s="256"/>
      <c r="AHD133" s="256"/>
      <c r="AHE133" s="256"/>
      <c r="AHF133" s="256"/>
      <c r="AHG133" s="256"/>
      <c r="AHH133" s="256"/>
      <c r="AHI133" s="256"/>
      <c r="AHJ133" s="256"/>
      <c r="AHK133" s="256"/>
      <c r="AHL133" s="256"/>
      <c r="AHM133" s="256"/>
      <c r="AHN133" s="256"/>
      <c r="AHO133" s="256"/>
      <c r="AHP133" s="256"/>
      <c r="AHQ133" s="256"/>
      <c r="AHR133" s="256"/>
      <c r="AHS133" s="256"/>
      <c r="AHT133" s="256"/>
      <c r="AHU133" s="256"/>
      <c r="AHV133" s="256"/>
      <c r="AHW133" s="256"/>
      <c r="AHX133" s="256"/>
      <c r="AHY133" s="256"/>
      <c r="AHZ133" s="256"/>
      <c r="AIA133" s="256"/>
      <c r="AIB133" s="256"/>
      <c r="AIC133" s="256"/>
      <c r="AID133" s="256"/>
      <c r="AIE133" s="256"/>
      <c r="AIF133" s="256"/>
      <c r="AIG133" s="256"/>
      <c r="AIH133" s="256"/>
      <c r="AII133" s="256"/>
      <c r="AIJ133" s="256"/>
      <c r="AIK133" s="256"/>
      <c r="AIL133" s="256"/>
      <c r="AIM133" s="256"/>
      <c r="AIN133" s="256"/>
      <c r="AIO133" s="256"/>
      <c r="AIP133" s="256"/>
      <c r="AIQ133" s="256"/>
      <c r="AIR133" s="256"/>
      <c r="AIS133" s="256"/>
      <c r="AIT133" s="256"/>
      <c r="AIU133" s="256"/>
      <c r="AIV133" s="256"/>
      <c r="AIW133" s="256"/>
      <c r="AIX133" s="256"/>
      <c r="AIY133" s="256"/>
      <c r="AIZ133" s="256"/>
      <c r="AJA133" s="256"/>
      <c r="AJB133" s="256"/>
      <c r="AJC133" s="256"/>
      <c r="AJD133" s="256"/>
      <c r="AJE133" s="256"/>
      <c r="AJF133" s="256"/>
      <c r="AJG133" s="256"/>
      <c r="AJH133" s="256"/>
      <c r="AJI133" s="256"/>
      <c r="AJJ133" s="256"/>
      <c r="AJK133" s="256"/>
      <c r="AJL133" s="256"/>
      <c r="AJM133" s="256"/>
      <c r="AJN133" s="256"/>
      <c r="AJO133" s="256"/>
      <c r="AJP133" s="256"/>
      <c r="AJQ133" s="256"/>
      <c r="AJR133" s="256"/>
      <c r="AJS133" s="256"/>
      <c r="AJT133" s="256"/>
      <c r="AJU133" s="256"/>
      <c r="AJV133" s="256"/>
      <c r="AJW133" s="256"/>
      <c r="AJX133" s="256"/>
      <c r="AJY133" s="256"/>
      <c r="AJZ133" s="256"/>
      <c r="AKA133" s="256"/>
      <c r="AKB133" s="256"/>
      <c r="AKC133" s="256"/>
      <c r="AKD133" s="256"/>
      <c r="AKE133" s="256"/>
      <c r="AKF133" s="256"/>
      <c r="AKG133" s="256"/>
      <c r="AKH133" s="256"/>
      <c r="AKI133" s="256"/>
      <c r="AKJ133" s="256"/>
      <c r="AKK133" s="256"/>
      <c r="AKL133" s="256"/>
      <c r="AKM133" s="256"/>
      <c r="AKN133" s="256"/>
      <c r="AKO133" s="256"/>
      <c r="AKP133" s="256"/>
      <c r="AKQ133" s="256"/>
      <c r="AKR133" s="256"/>
      <c r="AKS133" s="256"/>
      <c r="AKT133" s="256"/>
      <c r="AKU133" s="256"/>
      <c r="AKV133" s="256"/>
      <c r="AKW133" s="256"/>
      <c r="AKX133" s="256"/>
      <c r="AKY133" s="256"/>
      <c r="AKZ133" s="256"/>
      <c r="ALA133" s="256"/>
      <c r="ALB133" s="256"/>
      <c r="ALC133" s="256"/>
      <c r="ALD133" s="256"/>
      <c r="ALE133" s="256"/>
      <c r="ALF133" s="256"/>
      <c r="ALG133" s="256"/>
      <c r="ALH133" s="256"/>
      <c r="ALI133" s="256"/>
      <c r="ALJ133" s="256"/>
      <c r="ALK133" s="256"/>
      <c r="ALL133" s="256"/>
      <c r="ALM133" s="256"/>
      <c r="ALN133" s="256"/>
      <c r="ALO133" s="256"/>
      <c r="ALP133" s="256"/>
      <c r="ALQ133" s="256"/>
      <c r="ALR133" s="256"/>
      <c r="ALS133" s="256"/>
      <c r="ALT133" s="256"/>
      <c r="ALU133" s="256"/>
      <c r="ALV133" s="256"/>
      <c r="ALW133" s="256"/>
      <c r="ALX133" s="256"/>
      <c r="ALY133" s="256"/>
      <c r="ALZ133" s="256"/>
      <c r="AMA133" s="256"/>
      <c r="AMB133" s="256"/>
      <c r="AMC133" s="256"/>
      <c r="AMD133" s="256"/>
      <c r="AME133" s="256"/>
      <c r="AMF133" s="256"/>
      <c r="AMG133" s="256"/>
      <c r="AMH133" s="256"/>
      <c r="AMI133" s="256"/>
      <c r="AMJ133" s="256"/>
      <c r="AMK133" s="256"/>
      <c r="AML133" s="256"/>
      <c r="AMM133" s="256"/>
      <c r="AMN133" s="256"/>
      <c r="AMO133" s="256"/>
      <c r="AMP133" s="256"/>
      <c r="AMQ133" s="256"/>
      <c r="AMR133" s="256"/>
      <c r="AMS133" s="256"/>
      <c r="AMT133" s="256"/>
      <c r="AMU133" s="256"/>
      <c r="AMV133" s="256"/>
      <c r="AMW133" s="256"/>
      <c r="AMX133" s="256"/>
      <c r="AMY133" s="256"/>
      <c r="AMZ133" s="256"/>
      <c r="ANA133" s="256"/>
      <c r="ANB133" s="256"/>
      <c r="ANC133" s="256"/>
      <c r="AND133" s="256"/>
      <c r="ANE133" s="256"/>
      <c r="ANF133" s="256"/>
      <c r="ANG133" s="256"/>
      <c r="ANH133" s="256"/>
      <c r="ANI133" s="256"/>
      <c r="ANJ133" s="256"/>
      <c r="ANK133" s="256"/>
      <c r="ANL133" s="256"/>
      <c r="ANM133" s="256"/>
      <c r="ANN133" s="256"/>
      <c r="ANO133" s="256"/>
      <c r="ANP133" s="256"/>
      <c r="ANQ133" s="256"/>
      <c r="ANR133" s="256"/>
      <c r="ANS133" s="256"/>
      <c r="ANT133" s="256"/>
      <c r="ANU133" s="256"/>
      <c r="ANV133" s="256"/>
      <c r="ANW133" s="256"/>
      <c r="ANX133" s="256"/>
      <c r="ANY133" s="256"/>
      <c r="ANZ133" s="256"/>
      <c r="AOA133" s="256"/>
      <c r="AOB133" s="256"/>
      <c r="AOC133" s="256"/>
      <c r="AOD133" s="256"/>
      <c r="AOE133" s="256"/>
      <c r="AOF133" s="256"/>
      <c r="AOG133" s="256"/>
      <c r="AOH133" s="256"/>
      <c r="AOI133" s="256"/>
      <c r="AOJ133" s="256"/>
      <c r="AOK133" s="256"/>
      <c r="AOL133" s="256"/>
      <c r="AOM133" s="256"/>
      <c r="AON133" s="256"/>
      <c r="AOO133" s="256"/>
      <c r="AOP133" s="256"/>
      <c r="AOQ133" s="256"/>
      <c r="AOR133" s="256"/>
      <c r="AOS133" s="256"/>
      <c r="AOT133" s="256"/>
      <c r="AOU133" s="256"/>
      <c r="AOV133" s="256"/>
      <c r="AOW133" s="256"/>
      <c r="AOX133" s="256"/>
      <c r="AOY133" s="256"/>
      <c r="AOZ133" s="256"/>
      <c r="APA133" s="256"/>
      <c r="APB133" s="256"/>
      <c r="APC133" s="256"/>
      <c r="APD133" s="256"/>
      <c r="APE133" s="256"/>
      <c r="APF133" s="256"/>
      <c r="APG133" s="256"/>
      <c r="APH133" s="256"/>
      <c r="API133" s="256"/>
      <c r="APJ133" s="256"/>
      <c r="APK133" s="256"/>
      <c r="APL133" s="256"/>
      <c r="APM133" s="256"/>
      <c r="APN133" s="256"/>
      <c r="APO133" s="256"/>
      <c r="APP133" s="256"/>
      <c r="APQ133" s="256"/>
      <c r="APR133" s="256"/>
      <c r="APS133" s="256"/>
      <c r="APT133" s="256"/>
      <c r="APU133" s="256"/>
      <c r="APV133" s="256"/>
      <c r="APW133" s="256"/>
      <c r="APX133" s="256"/>
      <c r="APY133" s="256"/>
      <c r="APZ133" s="256"/>
      <c r="AQA133" s="256"/>
      <c r="AQB133" s="256"/>
      <c r="AQC133" s="256"/>
      <c r="AQD133" s="256"/>
      <c r="AQE133" s="256"/>
      <c r="AQF133" s="256"/>
      <c r="AQG133" s="256"/>
      <c r="AQH133" s="256"/>
      <c r="AQI133" s="256"/>
      <c r="AQJ133" s="256"/>
      <c r="AQK133" s="256"/>
      <c r="AQL133" s="256"/>
      <c r="AQM133" s="256"/>
      <c r="AQN133" s="256"/>
      <c r="AQO133" s="256"/>
      <c r="AQP133" s="256"/>
      <c r="AQQ133" s="256"/>
      <c r="AQR133" s="256"/>
      <c r="AQS133" s="256"/>
      <c r="AQT133" s="256"/>
      <c r="AQU133" s="256"/>
      <c r="AQV133" s="256"/>
      <c r="AQW133" s="256"/>
      <c r="AQX133" s="256"/>
      <c r="AQY133" s="256"/>
      <c r="AQZ133" s="256"/>
      <c r="ARA133" s="256"/>
      <c r="ARB133" s="256"/>
      <c r="ARC133" s="256"/>
      <c r="ARD133" s="256"/>
      <c r="ARE133" s="256"/>
      <c r="ARF133" s="256"/>
      <c r="ARG133" s="256"/>
      <c r="ARH133" s="256"/>
      <c r="ARI133" s="256"/>
      <c r="ARJ133" s="256"/>
      <c r="ARK133" s="256"/>
      <c r="ARL133" s="256"/>
      <c r="ARM133" s="256"/>
      <c r="ARN133" s="256"/>
      <c r="ARO133" s="256"/>
      <c r="ARP133" s="256"/>
      <c r="ARQ133" s="256"/>
      <c r="ARR133" s="256"/>
      <c r="ARS133" s="256"/>
      <c r="ART133" s="256"/>
      <c r="ARU133" s="256"/>
      <c r="ARV133" s="256"/>
      <c r="ARW133" s="256"/>
      <c r="ARX133" s="256"/>
      <c r="ARY133" s="256"/>
      <c r="ARZ133" s="256"/>
      <c r="ASA133" s="256"/>
      <c r="ASB133" s="256"/>
      <c r="ASC133" s="256"/>
      <c r="ASD133" s="256"/>
      <c r="ASE133" s="256"/>
      <c r="ASF133" s="256"/>
      <c r="ASG133" s="256"/>
      <c r="ASH133" s="256"/>
      <c r="ASI133" s="256"/>
      <c r="ASJ133" s="256"/>
      <c r="ASK133" s="256"/>
      <c r="ASL133" s="256"/>
      <c r="ASM133" s="256"/>
      <c r="ASN133" s="256"/>
      <c r="ASO133" s="256"/>
      <c r="ASP133" s="256"/>
      <c r="ASQ133" s="256"/>
      <c r="ASR133" s="256"/>
      <c r="ASS133" s="256"/>
      <c r="AST133" s="256"/>
      <c r="ASU133" s="256"/>
      <c r="ASV133" s="256"/>
      <c r="ASW133" s="256"/>
      <c r="ASX133" s="256"/>
      <c r="ASY133" s="256"/>
      <c r="ASZ133" s="256"/>
      <c r="ATA133" s="256"/>
      <c r="ATB133" s="256"/>
      <c r="ATC133" s="256"/>
      <c r="ATD133" s="256"/>
      <c r="ATE133" s="256"/>
      <c r="ATF133" s="256"/>
      <c r="ATG133" s="256"/>
      <c r="ATH133" s="256"/>
      <c r="ATI133" s="256"/>
      <c r="ATJ133" s="256"/>
      <c r="ATK133" s="256"/>
      <c r="ATL133" s="256"/>
      <c r="ATM133" s="256"/>
      <c r="ATN133" s="256"/>
      <c r="ATO133" s="256"/>
      <c r="ATP133" s="256"/>
      <c r="ATQ133" s="256"/>
      <c r="ATR133" s="256"/>
      <c r="ATS133" s="256"/>
      <c r="ATT133" s="256"/>
      <c r="ATU133" s="256"/>
      <c r="ATV133" s="256"/>
      <c r="ATW133" s="256"/>
      <c r="ATX133" s="256"/>
      <c r="ATY133" s="256"/>
      <c r="ATZ133" s="256"/>
      <c r="AUA133" s="256"/>
      <c r="AUB133" s="256"/>
      <c r="AUC133" s="256"/>
      <c r="AUD133" s="256"/>
      <c r="AUE133" s="256"/>
      <c r="AUF133" s="256"/>
      <c r="AUG133" s="256"/>
      <c r="AUH133" s="256"/>
      <c r="AUI133" s="256"/>
      <c r="AUJ133" s="256"/>
      <c r="AUK133" s="256"/>
      <c r="AUL133" s="256"/>
      <c r="AUM133" s="256"/>
      <c r="AUN133" s="256"/>
      <c r="AUO133" s="256"/>
      <c r="AUP133" s="256"/>
      <c r="AUQ133" s="256"/>
      <c r="AUR133" s="256"/>
      <c r="AUS133" s="256"/>
      <c r="AUT133" s="256"/>
      <c r="AUU133" s="256"/>
      <c r="AUV133" s="256"/>
      <c r="AUW133" s="256"/>
      <c r="AUX133" s="256"/>
      <c r="AUY133" s="256"/>
      <c r="AUZ133" s="256"/>
      <c r="AVA133" s="256"/>
      <c r="AVB133" s="256"/>
      <c r="AVC133" s="256"/>
      <c r="AVD133" s="256"/>
      <c r="AVE133" s="256"/>
      <c r="AVF133" s="256"/>
      <c r="AVG133" s="256"/>
      <c r="AVH133" s="256"/>
      <c r="AVI133" s="256"/>
      <c r="AVJ133" s="256"/>
      <c r="AVK133" s="256"/>
      <c r="AVL133" s="256"/>
      <c r="AVM133" s="256"/>
      <c r="AVN133" s="256"/>
      <c r="AVO133" s="256"/>
      <c r="AVP133" s="256"/>
      <c r="AVQ133" s="256"/>
      <c r="AVR133" s="256"/>
      <c r="AVS133" s="256"/>
      <c r="AVT133" s="256"/>
      <c r="AVU133" s="256"/>
      <c r="AVV133" s="256"/>
      <c r="AVW133" s="256"/>
      <c r="AVX133" s="256"/>
      <c r="AVY133" s="256"/>
      <c r="AVZ133" s="256"/>
      <c r="AWA133" s="256"/>
      <c r="AWB133" s="256"/>
      <c r="AWC133" s="256"/>
      <c r="AWD133" s="256"/>
      <c r="AWE133" s="256"/>
      <c r="AWF133" s="256"/>
      <c r="AWG133" s="256"/>
      <c r="AWH133" s="256"/>
      <c r="AWI133" s="256"/>
      <c r="AWJ133" s="256"/>
      <c r="AWK133" s="256"/>
      <c r="AWL133" s="256"/>
      <c r="AWM133" s="256"/>
      <c r="AWN133" s="256"/>
      <c r="AWO133" s="256"/>
      <c r="AWP133" s="256"/>
      <c r="AWQ133" s="256"/>
      <c r="AWR133" s="256"/>
      <c r="AWS133" s="256"/>
      <c r="AWT133" s="256"/>
      <c r="AWU133" s="256"/>
      <c r="AWV133" s="256"/>
      <c r="AWW133" s="256"/>
      <c r="AWX133" s="256"/>
      <c r="AWY133" s="256"/>
      <c r="AWZ133" s="256"/>
      <c r="AXA133" s="256"/>
      <c r="AXB133" s="256"/>
      <c r="AXC133" s="256"/>
      <c r="AXD133" s="256"/>
      <c r="AXE133" s="256"/>
      <c r="AXF133" s="256"/>
      <c r="AXG133" s="256"/>
      <c r="AXH133" s="256"/>
      <c r="AXI133" s="256"/>
      <c r="AXJ133" s="256"/>
      <c r="AXK133" s="256"/>
      <c r="AXL133" s="256"/>
      <c r="AXM133" s="256"/>
      <c r="AXN133" s="256"/>
      <c r="AXO133" s="256"/>
      <c r="AXP133" s="256"/>
      <c r="AXQ133" s="256"/>
      <c r="AXR133" s="256"/>
      <c r="AXS133" s="256"/>
      <c r="AXT133" s="256"/>
      <c r="AXU133" s="256"/>
      <c r="AXV133" s="256"/>
      <c r="AXW133" s="256"/>
      <c r="AXX133" s="256"/>
      <c r="AXY133" s="256"/>
      <c r="AXZ133" s="256"/>
      <c r="AYA133" s="256"/>
      <c r="AYB133" s="256"/>
      <c r="AYC133" s="256"/>
      <c r="AYD133" s="256"/>
      <c r="AYE133" s="256"/>
      <c r="AYF133" s="256"/>
      <c r="AYG133" s="256"/>
      <c r="AYH133" s="256"/>
      <c r="AYI133" s="256"/>
      <c r="AYJ133" s="256"/>
      <c r="AYK133" s="256"/>
      <c r="AYL133" s="256"/>
      <c r="AYM133" s="256"/>
      <c r="AYN133" s="256"/>
      <c r="AYO133" s="256"/>
      <c r="AYP133" s="256"/>
      <c r="AYQ133" s="256"/>
      <c r="AYR133" s="256"/>
      <c r="AYS133" s="256"/>
      <c r="AYT133" s="256"/>
      <c r="AYU133" s="256"/>
      <c r="AYV133" s="256"/>
      <c r="AYW133" s="256"/>
      <c r="AYX133" s="256"/>
      <c r="AYY133" s="256"/>
      <c r="AYZ133" s="256"/>
      <c r="AZA133" s="256"/>
      <c r="AZB133" s="256"/>
      <c r="AZC133" s="256"/>
      <c r="AZD133" s="256"/>
      <c r="AZE133" s="256"/>
      <c r="AZF133" s="256"/>
      <c r="AZG133" s="256"/>
      <c r="AZH133" s="256"/>
      <c r="AZI133" s="256"/>
      <c r="AZJ133" s="256"/>
      <c r="AZK133" s="256"/>
      <c r="AZL133" s="256"/>
      <c r="AZM133" s="256"/>
      <c r="AZN133" s="256"/>
      <c r="AZO133" s="256"/>
      <c r="AZP133" s="256"/>
      <c r="AZQ133" s="256"/>
      <c r="AZR133" s="256"/>
      <c r="AZS133" s="256"/>
      <c r="AZT133" s="256"/>
      <c r="AZU133" s="256"/>
      <c r="AZV133" s="256"/>
      <c r="AZW133" s="256"/>
      <c r="AZX133" s="256"/>
      <c r="AZY133" s="256"/>
      <c r="AZZ133" s="256"/>
      <c r="BAA133" s="256"/>
      <c r="BAB133" s="256"/>
      <c r="BAC133" s="256"/>
      <c r="BAD133" s="256"/>
      <c r="BAE133" s="256"/>
      <c r="BAF133" s="256"/>
      <c r="BAG133" s="256"/>
      <c r="BAH133" s="256"/>
      <c r="BAI133" s="256"/>
      <c r="BAJ133" s="256"/>
      <c r="BAK133" s="256"/>
      <c r="BAL133" s="256"/>
      <c r="BAM133" s="256"/>
      <c r="BAN133" s="256"/>
      <c r="BAO133" s="256"/>
      <c r="BAP133" s="256"/>
      <c r="BAQ133" s="256"/>
      <c r="BAR133" s="256"/>
      <c r="BAS133" s="256"/>
      <c r="BAT133" s="256"/>
      <c r="BAU133" s="256"/>
      <c r="BAV133" s="256"/>
      <c r="BAW133" s="256"/>
      <c r="BAX133" s="256"/>
      <c r="BAY133" s="256"/>
      <c r="BAZ133" s="256"/>
      <c r="BBA133" s="256"/>
      <c r="BBB133" s="256"/>
      <c r="BBC133" s="256"/>
      <c r="BBD133" s="256"/>
      <c r="BBE133" s="256"/>
      <c r="BBF133" s="256"/>
      <c r="BBG133" s="256"/>
      <c r="BBH133" s="256"/>
      <c r="BBI133" s="256"/>
      <c r="BBJ133" s="256"/>
      <c r="BBK133" s="256"/>
      <c r="BBL133" s="256"/>
      <c r="BBM133" s="256"/>
      <c r="BBN133" s="256"/>
      <c r="BBO133" s="256"/>
      <c r="BBP133" s="256"/>
      <c r="BBQ133" s="256"/>
      <c r="BBR133" s="256"/>
      <c r="BBS133" s="256"/>
      <c r="BBT133" s="256"/>
      <c r="BBU133" s="256"/>
      <c r="BBV133" s="256"/>
      <c r="BBW133" s="256"/>
      <c r="BBX133" s="256"/>
      <c r="BBY133" s="256"/>
      <c r="BBZ133" s="256"/>
      <c r="BCA133" s="256"/>
      <c r="BCB133" s="256"/>
      <c r="BCC133" s="256"/>
      <c r="BCD133" s="256"/>
      <c r="BCE133" s="256"/>
      <c r="BCF133" s="256"/>
      <c r="BCG133" s="256"/>
      <c r="BCH133" s="256"/>
      <c r="BCI133" s="256"/>
      <c r="BCJ133" s="256"/>
      <c r="BCK133" s="256"/>
      <c r="BCL133" s="256"/>
      <c r="BCM133" s="256"/>
      <c r="BCN133" s="256"/>
      <c r="BCO133" s="256"/>
      <c r="BCP133" s="256"/>
      <c r="BCQ133" s="256"/>
      <c r="BCR133" s="256"/>
      <c r="BCS133" s="256"/>
      <c r="BCT133" s="256"/>
      <c r="BCU133" s="256"/>
      <c r="BCV133" s="256"/>
      <c r="BCW133" s="256"/>
      <c r="BCX133" s="256"/>
      <c r="BCY133" s="256"/>
      <c r="BCZ133" s="256"/>
      <c r="BDA133" s="256"/>
      <c r="BDB133" s="256"/>
      <c r="BDC133" s="256"/>
      <c r="BDD133" s="256"/>
      <c r="BDE133" s="256"/>
      <c r="BDF133" s="256"/>
      <c r="BDG133" s="256"/>
      <c r="BDH133" s="256"/>
      <c r="BDI133" s="256"/>
      <c r="BDJ133" s="256"/>
      <c r="BDK133" s="256"/>
      <c r="BDL133" s="256"/>
      <c r="BDM133" s="256"/>
      <c r="BDN133" s="256"/>
      <c r="BDO133" s="256"/>
      <c r="BDP133" s="256"/>
      <c r="BDQ133" s="256"/>
      <c r="BDR133" s="256"/>
      <c r="BDS133" s="256"/>
      <c r="BDT133" s="256"/>
      <c r="BDU133" s="256"/>
      <c r="BDV133" s="256"/>
      <c r="BDW133" s="256"/>
      <c r="BDX133" s="256"/>
      <c r="BDY133" s="256"/>
      <c r="BDZ133" s="256"/>
      <c r="BEA133" s="256"/>
      <c r="BEB133" s="256"/>
      <c r="BEC133" s="256"/>
      <c r="BED133" s="256"/>
      <c r="BEE133" s="256"/>
      <c r="BEF133" s="256"/>
      <c r="BEG133" s="256"/>
      <c r="BEH133" s="256"/>
      <c r="BEI133" s="256"/>
      <c r="BEJ133" s="256"/>
      <c r="BEK133" s="256"/>
      <c r="BEL133" s="256"/>
      <c r="BEM133" s="256"/>
      <c r="BEN133" s="256"/>
      <c r="BEO133" s="256"/>
      <c r="BEP133" s="256"/>
      <c r="BEQ133" s="256"/>
      <c r="BER133" s="256"/>
      <c r="BES133" s="256"/>
      <c r="BET133" s="256"/>
      <c r="BEU133" s="256"/>
      <c r="BEV133" s="256"/>
      <c r="BEW133" s="256"/>
      <c r="BEX133" s="256"/>
      <c r="BEY133" s="256"/>
      <c r="BEZ133" s="256"/>
      <c r="BFA133" s="256"/>
      <c r="BFB133" s="256"/>
      <c r="BFC133" s="256"/>
      <c r="BFD133" s="256"/>
      <c r="BFE133" s="256"/>
      <c r="BFF133" s="256"/>
      <c r="BFG133" s="256"/>
      <c r="BFH133" s="256"/>
      <c r="BFI133" s="256"/>
      <c r="BFJ133" s="256"/>
      <c r="BFK133" s="256"/>
      <c r="BFL133" s="256"/>
      <c r="BFM133" s="256"/>
      <c r="BFN133" s="256"/>
      <c r="BFO133" s="256"/>
      <c r="BFP133" s="256"/>
      <c r="BFQ133" s="256"/>
      <c r="BFR133" s="256"/>
      <c r="BFS133" s="256"/>
      <c r="BFT133" s="256"/>
      <c r="BFU133" s="256"/>
      <c r="BFV133" s="256"/>
      <c r="BFW133" s="256"/>
      <c r="BFX133" s="256"/>
      <c r="BFY133" s="256"/>
      <c r="BFZ133" s="256"/>
      <c r="BGA133" s="256"/>
      <c r="BGB133" s="256"/>
      <c r="BGC133" s="256"/>
      <c r="BGD133" s="256"/>
      <c r="BGE133" s="256"/>
      <c r="BGF133" s="256"/>
      <c r="BGG133" s="256"/>
      <c r="BGH133" s="256"/>
      <c r="BGI133" s="256"/>
      <c r="BGJ133" s="256"/>
      <c r="BGK133" s="256"/>
      <c r="BGL133" s="256"/>
      <c r="BGM133" s="256"/>
      <c r="BGN133" s="256"/>
      <c r="BGO133" s="256"/>
      <c r="BGP133" s="256"/>
      <c r="BGQ133" s="256"/>
      <c r="BGR133" s="256"/>
      <c r="BGS133" s="256"/>
      <c r="BGT133" s="256"/>
      <c r="BGU133" s="256"/>
      <c r="BGV133" s="256"/>
      <c r="BGW133" s="256"/>
      <c r="BGX133" s="256"/>
      <c r="BGY133" s="256"/>
      <c r="BGZ133" s="256"/>
      <c r="BHA133" s="256"/>
      <c r="BHB133" s="256"/>
      <c r="BHC133" s="256"/>
      <c r="BHD133" s="256"/>
      <c r="BHE133" s="256"/>
      <c r="BHF133" s="256"/>
      <c r="BHG133" s="256"/>
      <c r="BHH133" s="256"/>
      <c r="BHI133" s="256"/>
      <c r="BHJ133" s="256"/>
      <c r="BHK133" s="256"/>
      <c r="BHL133" s="256"/>
      <c r="BHM133" s="256"/>
      <c r="BHN133" s="256"/>
      <c r="BHO133" s="256"/>
      <c r="BHP133" s="256"/>
      <c r="BHQ133" s="256"/>
      <c r="BHR133" s="256"/>
      <c r="BHS133" s="256"/>
      <c r="BHT133" s="256"/>
      <c r="BHU133" s="256"/>
      <c r="BHV133" s="256"/>
      <c r="BHW133" s="256"/>
      <c r="BHX133" s="256"/>
      <c r="BHY133" s="256"/>
      <c r="BHZ133" s="256"/>
      <c r="BIA133" s="256"/>
      <c r="BIB133" s="256"/>
      <c r="BIC133" s="256"/>
      <c r="BID133" s="256"/>
      <c r="BIE133" s="256"/>
      <c r="BIF133" s="256"/>
      <c r="BIG133" s="256"/>
      <c r="BIH133" s="256"/>
      <c r="BII133" s="256"/>
      <c r="BIJ133" s="256"/>
      <c r="BIK133" s="256"/>
      <c r="BIL133" s="256"/>
      <c r="BIM133" s="256"/>
      <c r="BIN133" s="256"/>
      <c r="BIO133" s="256"/>
      <c r="BIP133" s="256"/>
      <c r="BIQ133" s="256"/>
      <c r="BIR133" s="256"/>
      <c r="BIS133" s="256"/>
      <c r="BIT133" s="256"/>
      <c r="BIU133" s="256"/>
      <c r="BIV133" s="256"/>
      <c r="BIW133" s="256"/>
      <c r="BIX133" s="256"/>
      <c r="BIY133" s="256"/>
      <c r="BIZ133" s="256"/>
      <c r="BJA133" s="256"/>
      <c r="BJB133" s="256"/>
      <c r="BJC133" s="256"/>
      <c r="BJD133" s="256"/>
      <c r="BJE133" s="256"/>
      <c r="BJF133" s="256"/>
      <c r="BJG133" s="256"/>
      <c r="BJH133" s="256"/>
      <c r="BJI133" s="256"/>
      <c r="BJJ133" s="256"/>
      <c r="BJK133" s="256"/>
      <c r="BJL133" s="256"/>
      <c r="BJM133" s="256"/>
      <c r="BJN133" s="256"/>
      <c r="BJO133" s="256"/>
      <c r="BJP133" s="256"/>
      <c r="BJQ133" s="256"/>
      <c r="BJR133" s="256"/>
      <c r="BJS133" s="256"/>
      <c r="BJT133" s="256"/>
      <c r="BJU133" s="256"/>
      <c r="BJV133" s="256"/>
      <c r="BJW133" s="256"/>
      <c r="BJX133" s="256"/>
      <c r="BJY133" s="256"/>
      <c r="BJZ133" s="256"/>
      <c r="BKA133" s="256"/>
      <c r="BKB133" s="256"/>
      <c r="BKC133" s="256"/>
      <c r="BKD133" s="256"/>
      <c r="BKE133" s="256"/>
      <c r="BKF133" s="256"/>
      <c r="BKG133" s="256"/>
      <c r="BKH133" s="256"/>
      <c r="BKI133" s="256"/>
      <c r="BKJ133" s="256"/>
      <c r="BKK133" s="256"/>
      <c r="BKL133" s="256"/>
      <c r="BKM133" s="256"/>
      <c r="BKN133" s="256"/>
      <c r="BKO133" s="256"/>
      <c r="BKP133" s="256"/>
      <c r="BKQ133" s="256"/>
      <c r="BKR133" s="256"/>
      <c r="BKS133" s="256"/>
      <c r="BKT133" s="256"/>
      <c r="BKU133" s="256"/>
      <c r="BKV133" s="256"/>
      <c r="BKW133" s="256"/>
      <c r="BKX133" s="256"/>
      <c r="BKY133" s="256"/>
      <c r="BKZ133" s="256"/>
      <c r="BLA133" s="256"/>
      <c r="BLB133" s="256"/>
      <c r="BLC133" s="256"/>
      <c r="BLD133" s="256"/>
      <c r="BLE133" s="256"/>
      <c r="BLF133" s="256"/>
      <c r="BLG133" s="256"/>
      <c r="BLH133" s="256"/>
      <c r="BLI133" s="256"/>
      <c r="BLJ133" s="256"/>
      <c r="BLK133" s="256"/>
      <c r="BLL133" s="256"/>
      <c r="BLM133" s="256"/>
      <c r="BLN133" s="256"/>
      <c r="BLO133" s="256"/>
      <c r="BLP133" s="256"/>
      <c r="BLQ133" s="256"/>
      <c r="BLR133" s="256"/>
      <c r="BLS133" s="256"/>
      <c r="BLT133" s="256"/>
      <c r="BLU133" s="256"/>
      <c r="BLV133" s="256"/>
      <c r="BLW133" s="256"/>
      <c r="BLX133" s="256"/>
      <c r="BLY133" s="256"/>
      <c r="BLZ133" s="256"/>
      <c r="BMA133" s="256"/>
      <c r="BMB133" s="256"/>
      <c r="BMC133" s="256"/>
      <c r="BMD133" s="256"/>
      <c r="BME133" s="256"/>
      <c r="BMF133" s="256"/>
      <c r="BMG133" s="256"/>
      <c r="BMH133" s="256"/>
      <c r="BMI133" s="256"/>
      <c r="BMJ133" s="256"/>
      <c r="BMK133" s="256"/>
      <c r="BML133" s="256"/>
      <c r="BMM133" s="256"/>
      <c r="BMN133" s="256"/>
      <c r="BMO133" s="256"/>
      <c r="BMP133" s="256"/>
      <c r="BMQ133" s="256"/>
      <c r="BMR133" s="256"/>
      <c r="BMS133" s="256"/>
      <c r="BMT133" s="256"/>
      <c r="BMU133" s="256"/>
      <c r="BMV133" s="256"/>
      <c r="BMW133" s="256"/>
      <c r="BMX133" s="256"/>
      <c r="BMY133" s="256"/>
      <c r="BMZ133" s="256"/>
      <c r="BNA133" s="256"/>
      <c r="BNB133" s="256"/>
      <c r="BNC133" s="256"/>
      <c r="BND133" s="256"/>
      <c r="BNE133" s="256"/>
      <c r="BNF133" s="256"/>
      <c r="BNG133" s="256"/>
      <c r="BNH133" s="256"/>
      <c r="BNI133" s="256"/>
      <c r="BNJ133" s="256"/>
      <c r="BNK133" s="256"/>
      <c r="BNL133" s="256"/>
      <c r="BNM133" s="256"/>
      <c r="BNN133" s="256"/>
      <c r="BNO133" s="256"/>
      <c r="BNP133" s="256"/>
      <c r="BNQ133" s="256"/>
      <c r="BNR133" s="256"/>
      <c r="BNS133" s="256"/>
      <c r="BNT133" s="256"/>
      <c r="BNU133" s="256"/>
      <c r="BNV133" s="256"/>
      <c r="BNW133" s="256"/>
      <c r="BNX133" s="256"/>
      <c r="BNY133" s="256"/>
      <c r="BNZ133" s="256"/>
      <c r="BOA133" s="256"/>
      <c r="BOB133" s="256"/>
      <c r="BOC133" s="256"/>
      <c r="BOD133" s="256"/>
      <c r="BOE133" s="256"/>
      <c r="BOF133" s="256"/>
      <c r="BOG133" s="256"/>
      <c r="BOH133" s="256"/>
      <c r="BOI133" s="256"/>
      <c r="BOJ133" s="256"/>
      <c r="BOK133" s="256"/>
      <c r="BOL133" s="256"/>
      <c r="BOM133" s="256"/>
      <c r="BON133" s="256"/>
      <c r="BOO133" s="256"/>
      <c r="BOP133" s="256"/>
      <c r="BOQ133" s="256"/>
      <c r="BOR133" s="256"/>
      <c r="BOS133" s="256"/>
      <c r="BOT133" s="256"/>
      <c r="BOU133" s="256"/>
      <c r="BOV133" s="256"/>
      <c r="BOW133" s="256"/>
      <c r="BOX133" s="256"/>
      <c r="BOY133" s="256"/>
      <c r="BOZ133" s="256"/>
      <c r="BPA133" s="256"/>
      <c r="BPB133" s="256"/>
      <c r="BPC133" s="256"/>
      <c r="BPD133" s="256"/>
      <c r="BPE133" s="256"/>
      <c r="BPF133" s="256"/>
      <c r="BPG133" s="256"/>
      <c r="BPH133" s="256"/>
      <c r="BPI133" s="256"/>
      <c r="BPJ133" s="256"/>
      <c r="BPK133" s="256"/>
      <c r="BPL133" s="256"/>
      <c r="BPM133" s="256"/>
      <c r="BPN133" s="256"/>
      <c r="BPO133" s="256"/>
      <c r="BPP133" s="256"/>
      <c r="BPQ133" s="256"/>
      <c r="BPR133" s="256"/>
      <c r="BPS133" s="256"/>
      <c r="BPT133" s="256"/>
      <c r="BPU133" s="256"/>
      <c r="BPV133" s="256"/>
      <c r="BPW133" s="256"/>
      <c r="BPX133" s="256"/>
      <c r="BPY133" s="256"/>
      <c r="BPZ133" s="256"/>
      <c r="BQA133" s="256"/>
      <c r="BQB133" s="256"/>
      <c r="BQC133" s="256"/>
      <c r="BQD133" s="256"/>
      <c r="BQE133" s="256"/>
      <c r="BQF133" s="256"/>
      <c r="BQG133" s="256"/>
      <c r="BQH133" s="256"/>
      <c r="BQI133" s="256"/>
      <c r="BQJ133" s="256"/>
      <c r="BQK133" s="256"/>
      <c r="BQL133" s="256"/>
      <c r="BQM133" s="256"/>
      <c r="BQN133" s="256"/>
      <c r="BQO133" s="256"/>
      <c r="BQP133" s="256"/>
      <c r="BQQ133" s="256"/>
      <c r="BQR133" s="256"/>
      <c r="BQS133" s="256"/>
      <c r="BQT133" s="256"/>
      <c r="BQU133" s="256"/>
      <c r="BQV133" s="256"/>
      <c r="BQW133" s="256"/>
      <c r="BQX133" s="256"/>
      <c r="BQY133" s="256"/>
      <c r="BQZ133" s="256"/>
      <c r="BRA133" s="256"/>
      <c r="BRB133" s="256"/>
      <c r="BRC133" s="256"/>
      <c r="BRD133" s="256"/>
      <c r="BRE133" s="256"/>
      <c r="BRF133" s="256"/>
      <c r="BRG133" s="256"/>
      <c r="BRH133" s="256"/>
      <c r="BRI133" s="256"/>
      <c r="BRJ133" s="256"/>
      <c r="BRK133" s="256"/>
      <c r="BRL133" s="256"/>
      <c r="BRM133" s="256"/>
      <c r="BRN133" s="256"/>
      <c r="BRO133" s="256"/>
      <c r="BRP133" s="256"/>
      <c r="BRQ133" s="256"/>
      <c r="BRR133" s="256"/>
      <c r="BRS133" s="256"/>
      <c r="BRT133" s="256"/>
      <c r="BRU133" s="256"/>
      <c r="BRV133" s="256"/>
      <c r="BRW133" s="256"/>
      <c r="BRX133" s="256"/>
      <c r="BRY133" s="256"/>
      <c r="BRZ133" s="256"/>
      <c r="BSA133" s="256"/>
      <c r="BSB133" s="256"/>
      <c r="BSC133" s="256"/>
      <c r="BSD133" s="256"/>
      <c r="BSE133" s="256"/>
      <c r="BSF133" s="256"/>
      <c r="BSG133" s="256"/>
      <c r="BSH133" s="256"/>
      <c r="BSI133" s="256"/>
      <c r="BSJ133" s="256"/>
      <c r="BSK133" s="256"/>
      <c r="BSL133" s="256"/>
      <c r="BSM133" s="256"/>
      <c r="BSN133" s="256"/>
      <c r="BSO133" s="256"/>
      <c r="BSP133" s="256"/>
      <c r="BSQ133" s="256"/>
      <c r="BSR133" s="256"/>
      <c r="BSS133" s="256"/>
      <c r="BST133" s="256"/>
      <c r="BSU133" s="256"/>
      <c r="BSV133" s="256"/>
      <c r="BSW133" s="256"/>
      <c r="BSX133" s="256"/>
      <c r="BSY133" s="256"/>
      <c r="BSZ133" s="256"/>
      <c r="BTA133" s="256"/>
      <c r="BTB133" s="256"/>
      <c r="BTC133" s="256"/>
      <c r="BTD133" s="256"/>
      <c r="BTE133" s="256"/>
      <c r="BTF133" s="256"/>
      <c r="BTG133" s="256"/>
      <c r="BTH133" s="256"/>
      <c r="BTI133" s="256"/>
      <c r="BTJ133" s="256"/>
      <c r="BTK133" s="256"/>
      <c r="BTL133" s="256"/>
      <c r="BTM133" s="256"/>
      <c r="BTN133" s="256"/>
      <c r="BTO133" s="256"/>
      <c r="BTP133" s="256"/>
      <c r="BTQ133" s="256"/>
      <c r="BTR133" s="256"/>
      <c r="BTS133" s="256"/>
      <c r="BTT133" s="256"/>
      <c r="BTU133" s="256"/>
      <c r="BTV133" s="256"/>
      <c r="BTW133" s="256"/>
      <c r="BTX133" s="256"/>
      <c r="BTY133" s="256"/>
      <c r="BTZ133" s="256"/>
      <c r="BUA133" s="256"/>
      <c r="BUB133" s="256"/>
      <c r="BUC133" s="256"/>
      <c r="BUD133" s="256"/>
      <c r="BUE133" s="256"/>
      <c r="BUF133" s="256"/>
      <c r="BUG133" s="256"/>
      <c r="BUH133" s="256"/>
      <c r="BUI133" s="256"/>
      <c r="BUJ133" s="256"/>
      <c r="BUK133" s="256"/>
      <c r="BUL133" s="256"/>
      <c r="BUM133" s="256"/>
      <c r="BUN133" s="256"/>
      <c r="BUO133" s="256"/>
      <c r="BUP133" s="256"/>
      <c r="BUQ133" s="256"/>
      <c r="BUR133" s="256"/>
      <c r="BUS133" s="256"/>
      <c r="BUT133" s="256"/>
      <c r="BUU133" s="256"/>
      <c r="BUV133" s="256"/>
      <c r="BUW133" s="256"/>
      <c r="BUX133" s="256"/>
      <c r="BUY133" s="256"/>
      <c r="BUZ133" s="256"/>
      <c r="BVA133" s="256"/>
      <c r="BVB133" s="256"/>
      <c r="BVC133" s="256"/>
      <c r="BVD133" s="256"/>
      <c r="BVE133" s="256"/>
      <c r="BVF133" s="256"/>
      <c r="BVG133" s="256"/>
      <c r="BVH133" s="256"/>
      <c r="BVI133" s="256"/>
      <c r="BVJ133" s="256"/>
      <c r="BVK133" s="256"/>
      <c r="BVL133" s="256"/>
      <c r="BVM133" s="256"/>
      <c r="BVN133" s="256"/>
      <c r="BVO133" s="256"/>
      <c r="BVP133" s="256"/>
      <c r="BVQ133" s="256"/>
      <c r="BVR133" s="256"/>
      <c r="BVS133" s="256"/>
      <c r="BVT133" s="256"/>
      <c r="BVU133" s="256"/>
      <c r="BVV133" s="256"/>
      <c r="BVW133" s="256"/>
      <c r="BVX133" s="256"/>
      <c r="BVY133" s="256"/>
      <c r="BVZ133" s="256"/>
      <c r="BWA133" s="256"/>
      <c r="BWB133" s="256"/>
      <c r="BWC133" s="256"/>
      <c r="BWD133" s="256"/>
      <c r="BWE133" s="256"/>
      <c r="BWF133" s="256"/>
      <c r="BWG133" s="256"/>
      <c r="BWH133" s="256"/>
      <c r="BWI133" s="256"/>
      <c r="BWJ133" s="256"/>
      <c r="BWK133" s="256"/>
      <c r="BWL133" s="256"/>
      <c r="BWM133" s="256"/>
      <c r="BWN133" s="256"/>
      <c r="BWO133" s="256"/>
      <c r="BWP133" s="256"/>
      <c r="BWQ133" s="256"/>
      <c r="BWR133" s="256"/>
      <c r="BWS133" s="256"/>
      <c r="BWT133" s="256"/>
      <c r="BWU133" s="256"/>
      <c r="BWV133" s="256"/>
      <c r="BWW133" s="256"/>
      <c r="BWX133" s="256"/>
      <c r="BWY133" s="256"/>
      <c r="BWZ133" s="256"/>
      <c r="BXA133" s="256"/>
      <c r="BXB133" s="256"/>
      <c r="BXC133" s="256"/>
      <c r="BXD133" s="256"/>
      <c r="BXE133" s="256"/>
      <c r="BXF133" s="256"/>
      <c r="BXG133" s="256"/>
      <c r="BXH133" s="256"/>
      <c r="BXI133" s="256"/>
      <c r="BXJ133" s="256"/>
      <c r="BXK133" s="256"/>
      <c r="BXL133" s="256"/>
      <c r="BXM133" s="256"/>
      <c r="BXN133" s="256"/>
      <c r="BXO133" s="256"/>
      <c r="BXP133" s="256"/>
      <c r="BXQ133" s="256"/>
      <c r="BXR133" s="256"/>
      <c r="BXS133" s="256"/>
      <c r="BXT133" s="256"/>
      <c r="BXU133" s="256"/>
      <c r="BXV133" s="256"/>
      <c r="BXW133" s="256"/>
      <c r="BXX133" s="256"/>
      <c r="BXY133" s="256"/>
      <c r="BXZ133" s="256"/>
      <c r="BYA133" s="256"/>
      <c r="BYB133" s="256"/>
      <c r="BYC133" s="256"/>
      <c r="BYD133" s="256"/>
      <c r="BYE133" s="256"/>
      <c r="BYF133" s="256"/>
      <c r="BYG133" s="256"/>
      <c r="BYH133" s="256"/>
      <c r="BYI133" s="256"/>
      <c r="BYJ133" s="256"/>
      <c r="BYK133" s="256"/>
      <c r="BYL133" s="256"/>
      <c r="BYM133" s="256"/>
      <c r="BYN133" s="256"/>
      <c r="BYO133" s="256"/>
      <c r="BYP133" s="256"/>
      <c r="BYQ133" s="256"/>
      <c r="BYR133" s="256"/>
      <c r="BYS133" s="256"/>
      <c r="BYT133" s="256"/>
      <c r="BYU133" s="256"/>
      <c r="BYV133" s="256"/>
      <c r="BYW133" s="256"/>
      <c r="BYX133" s="256"/>
      <c r="BYY133" s="256"/>
      <c r="BYZ133" s="256"/>
      <c r="BZA133" s="256"/>
      <c r="BZB133" s="256"/>
      <c r="BZC133" s="256"/>
      <c r="BZD133" s="256"/>
      <c r="BZE133" s="256"/>
      <c r="BZF133" s="256"/>
      <c r="BZG133" s="256"/>
      <c r="BZH133" s="256"/>
      <c r="BZI133" s="256"/>
      <c r="BZJ133" s="256"/>
      <c r="BZK133" s="256"/>
      <c r="BZL133" s="256"/>
      <c r="BZM133" s="256"/>
      <c r="BZN133" s="256"/>
      <c r="BZO133" s="256"/>
      <c r="BZP133" s="256"/>
      <c r="BZQ133" s="256"/>
      <c r="BZR133" s="256"/>
      <c r="BZS133" s="256"/>
      <c r="BZT133" s="256"/>
      <c r="BZU133" s="256"/>
      <c r="BZV133" s="256"/>
      <c r="BZW133" s="256"/>
      <c r="BZX133" s="256"/>
      <c r="BZY133" s="256"/>
      <c r="BZZ133" s="256"/>
      <c r="CAA133" s="256"/>
      <c r="CAB133" s="256"/>
      <c r="CAC133" s="256"/>
      <c r="CAD133" s="256"/>
      <c r="CAE133" s="256"/>
      <c r="CAF133" s="256"/>
      <c r="CAG133" s="256"/>
      <c r="CAH133" s="256"/>
      <c r="CAI133" s="256"/>
      <c r="CAJ133" s="256"/>
      <c r="CAK133" s="256"/>
      <c r="CAL133" s="256"/>
      <c r="CAM133" s="256"/>
      <c r="CAN133" s="256"/>
      <c r="CAO133" s="256"/>
      <c r="CAP133" s="256"/>
      <c r="CAQ133" s="256"/>
      <c r="CAR133" s="256"/>
      <c r="CAS133" s="256"/>
      <c r="CAT133" s="256"/>
      <c r="CAU133" s="256"/>
      <c r="CAV133" s="256"/>
      <c r="CAW133" s="256"/>
      <c r="CAX133" s="256"/>
      <c r="CAY133" s="256"/>
      <c r="CAZ133" s="256"/>
      <c r="CBA133" s="256"/>
      <c r="CBB133" s="256"/>
      <c r="CBC133" s="256"/>
      <c r="CBD133" s="256"/>
      <c r="CBE133" s="256"/>
      <c r="CBF133" s="256"/>
      <c r="CBG133" s="256"/>
      <c r="CBH133" s="256"/>
      <c r="CBI133" s="256"/>
      <c r="CBJ133" s="256"/>
      <c r="CBK133" s="256"/>
      <c r="CBL133" s="256"/>
      <c r="CBM133" s="256"/>
      <c r="CBN133" s="256"/>
      <c r="CBO133" s="256"/>
      <c r="CBP133" s="256"/>
      <c r="CBQ133" s="256"/>
      <c r="CBR133" s="256"/>
      <c r="CBS133" s="256"/>
      <c r="CBT133" s="256"/>
      <c r="CBU133" s="256"/>
      <c r="CBV133" s="256"/>
      <c r="CBW133" s="256"/>
      <c r="CBX133" s="256"/>
      <c r="CBY133" s="256"/>
      <c r="CBZ133" s="256"/>
      <c r="CCA133" s="256"/>
      <c r="CCB133" s="256"/>
      <c r="CCC133" s="256"/>
      <c r="CCD133" s="256"/>
      <c r="CCE133" s="256"/>
      <c r="CCF133" s="256"/>
      <c r="CCG133" s="256"/>
      <c r="CCH133" s="256"/>
      <c r="CCI133" s="256"/>
      <c r="CCJ133" s="256"/>
      <c r="CCK133" s="256"/>
      <c r="CCL133" s="256"/>
      <c r="CCM133" s="256"/>
      <c r="CCN133" s="256"/>
      <c r="CCO133" s="256"/>
      <c r="CCP133" s="256"/>
      <c r="CCQ133" s="256"/>
      <c r="CCR133" s="256"/>
      <c r="CCS133" s="256"/>
      <c r="CCT133" s="256"/>
      <c r="CCU133" s="256"/>
      <c r="CCV133" s="256"/>
      <c r="CCW133" s="256"/>
      <c r="CCX133" s="256"/>
      <c r="CCY133" s="256"/>
      <c r="CCZ133" s="256"/>
      <c r="CDA133" s="256"/>
      <c r="CDB133" s="256"/>
      <c r="CDC133" s="256"/>
      <c r="CDD133" s="256"/>
      <c r="CDE133" s="256"/>
      <c r="CDF133" s="256"/>
      <c r="CDG133" s="256"/>
      <c r="CDH133" s="256"/>
      <c r="CDI133" s="256"/>
      <c r="CDJ133" s="256"/>
      <c r="CDK133" s="256"/>
      <c r="CDL133" s="256"/>
      <c r="CDM133" s="256"/>
      <c r="CDN133" s="256"/>
      <c r="CDO133" s="256"/>
      <c r="CDP133" s="256"/>
      <c r="CDQ133" s="256"/>
      <c r="CDR133" s="256"/>
      <c r="CDS133" s="256"/>
      <c r="CDT133" s="256"/>
      <c r="CDU133" s="256"/>
      <c r="CDV133" s="256"/>
      <c r="CDW133" s="256"/>
      <c r="CDX133" s="256"/>
      <c r="CDY133" s="256"/>
      <c r="CDZ133" s="256"/>
      <c r="CEA133" s="256"/>
      <c r="CEB133" s="256"/>
      <c r="CEC133" s="256"/>
      <c r="CED133" s="256"/>
      <c r="CEE133" s="256"/>
      <c r="CEF133" s="256"/>
      <c r="CEG133" s="256"/>
      <c r="CEH133" s="256"/>
      <c r="CEI133" s="256"/>
      <c r="CEJ133" s="256"/>
      <c r="CEK133" s="256"/>
      <c r="CEL133" s="256"/>
      <c r="CEM133" s="256"/>
      <c r="CEN133" s="256"/>
      <c r="CEO133" s="256"/>
      <c r="CEP133" s="256"/>
      <c r="CEQ133" s="256"/>
      <c r="CER133" s="256"/>
      <c r="CES133" s="256"/>
      <c r="CET133" s="256"/>
      <c r="CEU133" s="256"/>
      <c r="CEV133" s="256"/>
      <c r="CEW133" s="256"/>
      <c r="CEX133" s="256"/>
      <c r="CEY133" s="256"/>
      <c r="CEZ133" s="256"/>
      <c r="CFA133" s="256"/>
      <c r="CFB133" s="256"/>
      <c r="CFC133" s="256"/>
      <c r="CFD133" s="256"/>
      <c r="CFE133" s="256"/>
      <c r="CFF133" s="256"/>
      <c r="CFG133" s="256"/>
      <c r="CFH133" s="256"/>
      <c r="CFI133" s="256"/>
      <c r="CFJ133" s="256"/>
      <c r="CFK133" s="256"/>
      <c r="CFL133" s="256"/>
      <c r="CFM133" s="256"/>
      <c r="CFN133" s="256"/>
      <c r="CFO133" s="256"/>
      <c r="CFP133" s="256"/>
      <c r="CFQ133" s="256"/>
      <c r="CFR133" s="256"/>
      <c r="CFS133" s="256"/>
      <c r="CFT133" s="256"/>
      <c r="CFU133" s="256"/>
      <c r="CFV133" s="256"/>
      <c r="CFW133" s="256"/>
      <c r="CFX133" s="256"/>
      <c r="CFY133" s="256"/>
      <c r="CFZ133" s="256"/>
      <c r="CGA133" s="256"/>
      <c r="CGB133" s="256"/>
      <c r="CGC133" s="256"/>
      <c r="CGD133" s="256"/>
      <c r="CGE133" s="256"/>
      <c r="CGF133" s="256"/>
      <c r="CGG133" s="256"/>
      <c r="CGH133" s="256"/>
      <c r="CGI133" s="256"/>
      <c r="CGJ133" s="256"/>
      <c r="CGK133" s="256"/>
      <c r="CGL133" s="256"/>
      <c r="CGM133" s="256"/>
      <c r="CGN133" s="256"/>
      <c r="CGO133" s="256"/>
      <c r="CGP133" s="256"/>
      <c r="CGQ133" s="256"/>
      <c r="CGR133" s="256"/>
      <c r="CGS133" s="256"/>
      <c r="CGT133" s="256"/>
      <c r="CGU133" s="256"/>
      <c r="CGV133" s="256"/>
      <c r="CGW133" s="256"/>
      <c r="CGX133" s="256"/>
      <c r="CGY133" s="256"/>
      <c r="CGZ133" s="256"/>
      <c r="CHA133" s="256"/>
      <c r="CHB133" s="256"/>
      <c r="CHC133" s="256"/>
      <c r="CHD133" s="256"/>
      <c r="CHE133" s="256"/>
      <c r="CHF133" s="256"/>
      <c r="CHG133" s="256"/>
      <c r="CHH133" s="256"/>
      <c r="CHI133" s="256"/>
      <c r="CHJ133" s="256"/>
      <c r="CHK133" s="256"/>
      <c r="CHL133" s="256"/>
      <c r="CHM133" s="256"/>
      <c r="CHN133" s="256"/>
      <c r="CHO133" s="256"/>
      <c r="CHP133" s="256"/>
      <c r="CHQ133" s="256"/>
      <c r="CHR133" s="256"/>
      <c r="CHS133" s="256"/>
      <c r="CHT133" s="256"/>
      <c r="CHU133" s="256"/>
      <c r="CHV133" s="256"/>
      <c r="CHW133" s="256"/>
      <c r="CHX133" s="256"/>
      <c r="CHY133" s="256"/>
      <c r="CHZ133" s="256"/>
      <c r="CIA133" s="256"/>
      <c r="CIB133" s="256"/>
      <c r="CIC133" s="256"/>
      <c r="CID133" s="256"/>
      <c r="CIE133" s="256"/>
      <c r="CIF133" s="256"/>
      <c r="CIG133" s="256"/>
      <c r="CIH133" s="256"/>
      <c r="CII133" s="256"/>
      <c r="CIJ133" s="256"/>
      <c r="CIK133" s="256"/>
      <c r="CIL133" s="256"/>
      <c r="CIM133" s="256"/>
      <c r="CIN133" s="256"/>
      <c r="CIO133" s="256"/>
      <c r="CIP133" s="256"/>
      <c r="CIQ133" s="256"/>
      <c r="CIR133" s="256"/>
      <c r="CIS133" s="256"/>
      <c r="CIT133" s="256"/>
      <c r="CIU133" s="256"/>
      <c r="CIV133" s="256"/>
      <c r="CIW133" s="256"/>
      <c r="CIX133" s="256"/>
      <c r="CIY133" s="256"/>
      <c r="CIZ133" s="256"/>
      <c r="CJA133" s="256"/>
      <c r="CJB133" s="256"/>
      <c r="CJC133" s="256"/>
      <c r="CJD133" s="256"/>
      <c r="CJE133" s="256"/>
      <c r="CJF133" s="256"/>
      <c r="CJG133" s="256"/>
      <c r="CJH133" s="256"/>
      <c r="CJI133" s="256"/>
      <c r="CJJ133" s="256"/>
      <c r="CJK133" s="256"/>
      <c r="CJL133" s="256"/>
      <c r="CJM133" s="256"/>
      <c r="CJN133" s="256"/>
      <c r="CJO133" s="256"/>
      <c r="CJP133" s="256"/>
      <c r="CJQ133" s="256"/>
      <c r="CJR133" s="256"/>
      <c r="CJS133" s="256"/>
      <c r="CJT133" s="256"/>
      <c r="CJU133" s="256"/>
      <c r="CJV133" s="256"/>
      <c r="CJW133" s="256"/>
      <c r="CJX133" s="256"/>
      <c r="CJY133" s="256"/>
      <c r="CJZ133" s="256"/>
      <c r="CKA133" s="256"/>
      <c r="CKB133" s="256"/>
      <c r="CKC133" s="256"/>
      <c r="CKD133" s="256"/>
      <c r="CKE133" s="256"/>
      <c r="CKF133" s="256"/>
      <c r="CKG133" s="256"/>
      <c r="CKH133" s="256"/>
      <c r="CKI133" s="256"/>
      <c r="CKJ133" s="256"/>
      <c r="CKK133" s="256"/>
      <c r="CKL133" s="256"/>
      <c r="CKM133" s="256"/>
      <c r="CKN133" s="256"/>
      <c r="CKO133" s="256"/>
      <c r="CKP133" s="256"/>
      <c r="CKQ133" s="256"/>
      <c r="CKR133" s="256"/>
      <c r="CKS133" s="256"/>
      <c r="CKT133" s="256"/>
      <c r="CKU133" s="256"/>
      <c r="CKV133" s="256"/>
      <c r="CKW133" s="256"/>
      <c r="CKX133" s="256"/>
      <c r="CKY133" s="256"/>
      <c r="CKZ133" s="256"/>
      <c r="CLA133" s="256"/>
      <c r="CLB133" s="256"/>
      <c r="CLC133" s="256"/>
      <c r="CLD133" s="256"/>
      <c r="CLE133" s="256"/>
      <c r="CLF133" s="256"/>
      <c r="CLG133" s="256"/>
      <c r="CLH133" s="256"/>
      <c r="CLI133" s="256"/>
      <c r="CLJ133" s="256"/>
      <c r="CLK133" s="256"/>
      <c r="CLL133" s="256"/>
      <c r="CLM133" s="256"/>
      <c r="CLN133" s="256"/>
      <c r="CLO133" s="256"/>
      <c r="CLP133" s="256"/>
      <c r="CLQ133" s="256"/>
      <c r="CLR133" s="256"/>
      <c r="CLS133" s="256"/>
      <c r="CLT133" s="256"/>
      <c r="CLU133" s="256"/>
      <c r="CLV133" s="256"/>
      <c r="CLW133" s="256"/>
      <c r="CLX133" s="256"/>
      <c r="CLY133" s="256"/>
      <c r="CLZ133" s="256"/>
      <c r="CMA133" s="256"/>
      <c r="CMB133" s="256"/>
      <c r="CMC133" s="256"/>
      <c r="CMD133" s="256"/>
      <c r="CME133" s="256"/>
      <c r="CMF133" s="256"/>
      <c r="CMG133" s="256"/>
      <c r="CMH133" s="256"/>
      <c r="CMI133" s="256"/>
      <c r="CMJ133" s="256"/>
      <c r="CMK133" s="256"/>
      <c r="CML133" s="256"/>
      <c r="CMM133" s="256"/>
      <c r="CMN133" s="256"/>
      <c r="CMO133" s="256"/>
      <c r="CMP133" s="256"/>
      <c r="CMQ133" s="256"/>
      <c r="CMR133" s="256"/>
      <c r="CMS133" s="256"/>
      <c r="CMT133" s="256"/>
      <c r="CMU133" s="256"/>
      <c r="CMV133" s="256"/>
      <c r="CMW133" s="256"/>
      <c r="CMX133" s="256"/>
      <c r="CMY133" s="256"/>
      <c r="CMZ133" s="256"/>
      <c r="CNA133" s="256"/>
      <c r="CNB133" s="256"/>
      <c r="CNC133" s="256"/>
      <c r="CND133" s="256"/>
      <c r="CNE133" s="256"/>
      <c r="CNF133" s="256"/>
      <c r="CNG133" s="256"/>
      <c r="CNH133" s="256"/>
      <c r="CNI133" s="256"/>
      <c r="CNJ133" s="256"/>
      <c r="CNK133" s="256"/>
      <c r="CNL133" s="256"/>
      <c r="CNM133" s="256"/>
      <c r="CNN133" s="256"/>
      <c r="CNO133" s="256"/>
      <c r="CNP133" s="256"/>
      <c r="CNQ133" s="256"/>
      <c r="CNR133" s="256"/>
      <c r="CNS133" s="256"/>
      <c r="CNT133" s="256"/>
      <c r="CNU133" s="256"/>
      <c r="CNV133" s="256"/>
      <c r="CNW133" s="256"/>
      <c r="CNX133" s="256"/>
      <c r="CNY133" s="256"/>
      <c r="CNZ133" s="256"/>
      <c r="COA133" s="256"/>
      <c r="COB133" s="256"/>
      <c r="COC133" s="256"/>
      <c r="COD133" s="256"/>
      <c r="COE133" s="256"/>
      <c r="COF133" s="256"/>
      <c r="COG133" s="256"/>
      <c r="COH133" s="256"/>
      <c r="COI133" s="256"/>
      <c r="COJ133" s="256"/>
      <c r="COK133" s="256"/>
      <c r="COL133" s="256"/>
      <c r="COM133" s="256"/>
      <c r="CON133" s="256"/>
      <c r="COO133" s="256"/>
      <c r="COP133" s="256"/>
      <c r="COQ133" s="256"/>
      <c r="COR133" s="256"/>
      <c r="COS133" s="256"/>
      <c r="COT133" s="256"/>
      <c r="COU133" s="256"/>
      <c r="COV133" s="256"/>
      <c r="COW133" s="256"/>
      <c r="COX133" s="256"/>
      <c r="COY133" s="256"/>
      <c r="COZ133" s="256"/>
      <c r="CPA133" s="256"/>
      <c r="CPB133" s="256"/>
      <c r="CPC133" s="256"/>
      <c r="CPD133" s="256"/>
      <c r="CPE133" s="256"/>
      <c r="CPF133" s="256"/>
      <c r="CPG133" s="256"/>
      <c r="CPH133" s="256"/>
      <c r="CPI133" s="256"/>
      <c r="CPJ133" s="256"/>
      <c r="CPK133" s="256"/>
      <c r="CPL133" s="256"/>
      <c r="CPM133" s="256"/>
      <c r="CPN133" s="256"/>
      <c r="CPO133" s="256"/>
      <c r="CPP133" s="256"/>
      <c r="CPQ133" s="256"/>
      <c r="CPR133" s="256"/>
      <c r="CPS133" s="256"/>
      <c r="CPT133" s="256"/>
      <c r="CPU133" s="256"/>
      <c r="CPV133" s="256"/>
      <c r="CPW133" s="256"/>
      <c r="CPX133" s="256"/>
      <c r="CPY133" s="256"/>
      <c r="CPZ133" s="256"/>
      <c r="CQA133" s="256"/>
      <c r="CQB133" s="256"/>
      <c r="CQC133" s="256"/>
      <c r="CQD133" s="256"/>
      <c r="CQE133" s="256"/>
      <c r="CQF133" s="256"/>
      <c r="CQG133" s="256"/>
      <c r="CQH133" s="256"/>
      <c r="CQI133" s="256"/>
      <c r="CQJ133" s="256"/>
      <c r="CQK133" s="256"/>
      <c r="CQL133" s="256"/>
      <c r="CQM133" s="256"/>
      <c r="CQN133" s="256"/>
      <c r="CQO133" s="256"/>
      <c r="CQP133" s="256"/>
      <c r="CQQ133" s="256"/>
      <c r="CQR133" s="256"/>
      <c r="CQS133" s="256"/>
      <c r="CQT133" s="256"/>
      <c r="CQU133" s="256"/>
      <c r="CQV133" s="256"/>
      <c r="CQW133" s="256"/>
      <c r="CQX133" s="256"/>
      <c r="CQY133" s="256"/>
      <c r="CQZ133" s="256"/>
      <c r="CRA133" s="256"/>
      <c r="CRB133" s="256"/>
      <c r="CRC133" s="256"/>
      <c r="CRD133" s="256"/>
      <c r="CRE133" s="256"/>
      <c r="CRF133" s="256"/>
      <c r="CRG133" s="256"/>
      <c r="CRH133" s="256"/>
      <c r="CRI133" s="256"/>
      <c r="CRJ133" s="256"/>
      <c r="CRK133" s="256"/>
      <c r="CRL133" s="256"/>
      <c r="CRM133" s="256"/>
      <c r="CRN133" s="256"/>
      <c r="CRO133" s="256"/>
      <c r="CRP133" s="256"/>
      <c r="CRQ133" s="256"/>
      <c r="CRR133" s="256"/>
      <c r="CRS133" s="256"/>
      <c r="CRT133" s="256"/>
      <c r="CRU133" s="256"/>
      <c r="CRV133" s="256"/>
      <c r="CRW133" s="256"/>
      <c r="CRX133" s="256"/>
      <c r="CRY133" s="256"/>
      <c r="CRZ133" s="256"/>
      <c r="CSA133" s="256"/>
      <c r="CSB133" s="256"/>
      <c r="CSC133" s="256"/>
      <c r="CSD133" s="256"/>
      <c r="CSE133" s="256"/>
      <c r="CSF133" s="256"/>
      <c r="CSG133" s="256"/>
      <c r="CSH133" s="256"/>
      <c r="CSI133" s="256"/>
      <c r="CSJ133" s="256"/>
      <c r="CSK133" s="256"/>
      <c r="CSL133" s="256"/>
      <c r="CSM133" s="256"/>
      <c r="CSN133" s="256"/>
      <c r="CSO133" s="256"/>
      <c r="CSP133" s="256"/>
      <c r="CSQ133" s="256"/>
      <c r="CSR133" s="256"/>
      <c r="CSS133" s="256"/>
      <c r="CST133" s="256"/>
      <c r="CSU133" s="256"/>
      <c r="CSV133" s="256"/>
      <c r="CSW133" s="256"/>
      <c r="CSX133" s="256"/>
      <c r="CSY133" s="256"/>
      <c r="CSZ133" s="256"/>
      <c r="CTA133" s="256"/>
      <c r="CTB133" s="256"/>
      <c r="CTC133" s="256"/>
      <c r="CTD133" s="256"/>
      <c r="CTE133" s="256"/>
      <c r="CTF133" s="256"/>
      <c r="CTG133" s="256"/>
      <c r="CTH133" s="256"/>
      <c r="CTI133" s="256"/>
      <c r="CTJ133" s="256"/>
      <c r="CTK133" s="256"/>
      <c r="CTL133" s="256"/>
      <c r="CTM133" s="256"/>
      <c r="CTN133" s="256"/>
      <c r="CTO133" s="256"/>
      <c r="CTP133" s="256"/>
      <c r="CTQ133" s="256"/>
      <c r="CTR133" s="256"/>
      <c r="CTS133" s="256"/>
      <c r="CTT133" s="256"/>
      <c r="CTU133" s="256"/>
      <c r="CTV133" s="256"/>
      <c r="CTW133" s="256"/>
      <c r="CTX133" s="256"/>
      <c r="CTY133" s="256"/>
      <c r="CTZ133" s="256"/>
      <c r="CUA133" s="256"/>
      <c r="CUB133" s="256"/>
      <c r="CUC133" s="256"/>
      <c r="CUD133" s="256"/>
      <c r="CUE133" s="256"/>
      <c r="CUF133" s="256"/>
      <c r="CUG133" s="256"/>
      <c r="CUH133" s="256"/>
      <c r="CUI133" s="256"/>
      <c r="CUJ133" s="256"/>
      <c r="CUK133" s="256"/>
      <c r="CUL133" s="256"/>
      <c r="CUM133" s="256"/>
      <c r="CUN133" s="256"/>
      <c r="CUO133" s="256"/>
      <c r="CUP133" s="256"/>
      <c r="CUQ133" s="256"/>
      <c r="CUR133" s="256"/>
      <c r="CUS133" s="256"/>
      <c r="CUT133" s="256"/>
      <c r="CUU133" s="256"/>
      <c r="CUV133" s="256"/>
      <c r="CUW133" s="256"/>
      <c r="CUX133" s="256"/>
      <c r="CUY133" s="256"/>
      <c r="CUZ133" s="256"/>
      <c r="CVA133" s="256"/>
      <c r="CVB133" s="256"/>
      <c r="CVC133" s="256"/>
      <c r="CVD133" s="256"/>
      <c r="CVE133" s="256"/>
      <c r="CVF133" s="256"/>
      <c r="CVG133" s="256"/>
      <c r="CVH133" s="256"/>
      <c r="CVI133" s="256"/>
      <c r="CVJ133" s="256"/>
      <c r="CVK133" s="256"/>
      <c r="CVL133" s="256"/>
      <c r="CVM133" s="256"/>
      <c r="CVN133" s="256"/>
      <c r="CVO133" s="256"/>
      <c r="CVP133" s="256"/>
      <c r="CVQ133" s="256"/>
      <c r="CVR133" s="256"/>
      <c r="CVS133" s="256"/>
      <c r="CVT133" s="256"/>
      <c r="CVU133" s="256"/>
      <c r="CVV133" s="256"/>
      <c r="CVW133" s="256"/>
      <c r="CVX133" s="256"/>
      <c r="CVY133" s="256"/>
      <c r="CVZ133" s="256"/>
      <c r="CWA133" s="256"/>
      <c r="CWB133" s="256"/>
      <c r="CWC133" s="256"/>
      <c r="CWD133" s="256"/>
      <c r="CWE133" s="256"/>
      <c r="CWF133" s="256"/>
      <c r="CWG133" s="256"/>
      <c r="CWH133" s="256"/>
      <c r="CWI133" s="256"/>
      <c r="CWJ133" s="256"/>
      <c r="CWK133" s="256"/>
      <c r="CWL133" s="256"/>
      <c r="CWM133" s="256"/>
      <c r="CWN133" s="256"/>
      <c r="CWO133" s="256"/>
      <c r="CWP133" s="256"/>
      <c r="CWQ133" s="256"/>
      <c r="CWR133" s="256"/>
      <c r="CWS133" s="256"/>
      <c r="CWT133" s="256"/>
      <c r="CWU133" s="256"/>
      <c r="CWV133" s="256"/>
      <c r="CWW133" s="256"/>
      <c r="CWX133" s="256"/>
      <c r="CWY133" s="256"/>
      <c r="CWZ133" s="256"/>
      <c r="CXA133" s="256"/>
      <c r="CXB133" s="256"/>
      <c r="CXC133" s="256"/>
      <c r="CXD133" s="256"/>
      <c r="CXE133" s="256"/>
      <c r="CXF133" s="256"/>
      <c r="CXG133" s="256"/>
      <c r="CXH133" s="256"/>
      <c r="CXI133" s="256"/>
      <c r="CXJ133" s="256"/>
      <c r="CXK133" s="256"/>
      <c r="CXL133" s="256"/>
      <c r="CXM133" s="256"/>
      <c r="CXN133" s="256"/>
      <c r="CXO133" s="256"/>
      <c r="CXP133" s="256"/>
      <c r="CXQ133" s="256"/>
      <c r="CXR133" s="256"/>
      <c r="CXS133" s="256"/>
      <c r="CXT133" s="256"/>
      <c r="CXU133" s="256"/>
      <c r="CXV133" s="256"/>
      <c r="CXW133" s="256"/>
      <c r="CXX133" s="256"/>
      <c r="CXY133" s="256"/>
      <c r="CXZ133" s="256"/>
      <c r="CYA133" s="256"/>
      <c r="CYB133" s="256"/>
      <c r="CYC133" s="256"/>
      <c r="CYD133" s="256"/>
      <c r="CYE133" s="256"/>
      <c r="CYF133" s="256"/>
      <c r="CYG133" s="256"/>
      <c r="CYH133" s="256"/>
      <c r="CYI133" s="256"/>
      <c r="CYJ133" s="256"/>
      <c r="CYK133" s="256"/>
      <c r="CYL133" s="256"/>
      <c r="CYM133" s="256"/>
      <c r="CYN133" s="256"/>
      <c r="CYO133" s="256"/>
      <c r="CYP133" s="256"/>
      <c r="CYQ133" s="256"/>
      <c r="CYR133" s="256"/>
      <c r="CYS133" s="256"/>
      <c r="CYT133" s="256"/>
      <c r="CYU133" s="256"/>
      <c r="CYV133" s="256"/>
      <c r="CYW133" s="256"/>
      <c r="CYX133" s="256"/>
      <c r="CYY133" s="256"/>
      <c r="CYZ133" s="256"/>
      <c r="CZA133" s="256"/>
      <c r="CZB133" s="256"/>
      <c r="CZC133" s="256"/>
      <c r="CZD133" s="256"/>
      <c r="CZE133" s="256"/>
      <c r="CZF133" s="256"/>
      <c r="CZG133" s="256"/>
      <c r="CZH133" s="256"/>
      <c r="CZI133" s="256"/>
      <c r="CZJ133" s="256"/>
      <c r="CZK133" s="256"/>
      <c r="CZL133" s="256"/>
      <c r="CZM133" s="256"/>
      <c r="CZN133" s="256"/>
      <c r="CZO133" s="256"/>
      <c r="CZP133" s="256"/>
      <c r="CZQ133" s="256"/>
      <c r="CZR133" s="256"/>
      <c r="CZS133" s="256"/>
      <c r="CZT133" s="256"/>
      <c r="CZU133" s="256"/>
      <c r="CZV133" s="256"/>
      <c r="CZW133" s="256"/>
      <c r="CZX133" s="256"/>
      <c r="CZY133" s="256"/>
      <c r="CZZ133" s="256"/>
      <c r="DAA133" s="256"/>
      <c r="DAB133" s="256"/>
      <c r="DAC133" s="256"/>
      <c r="DAD133" s="256"/>
      <c r="DAE133" s="256"/>
      <c r="DAF133" s="256"/>
      <c r="DAG133" s="256"/>
      <c r="DAH133" s="256"/>
      <c r="DAI133" s="256"/>
      <c r="DAJ133" s="256"/>
      <c r="DAK133" s="256"/>
      <c r="DAL133" s="256"/>
      <c r="DAM133" s="256"/>
      <c r="DAN133" s="256"/>
      <c r="DAO133" s="256"/>
      <c r="DAP133" s="256"/>
      <c r="DAQ133" s="256"/>
      <c r="DAR133" s="256"/>
      <c r="DAS133" s="256"/>
      <c r="DAT133" s="256"/>
      <c r="DAU133" s="256"/>
      <c r="DAV133" s="256"/>
      <c r="DAW133" s="256"/>
      <c r="DAX133" s="256"/>
      <c r="DAY133" s="256"/>
      <c r="DAZ133" s="256"/>
      <c r="DBA133" s="256"/>
      <c r="DBB133" s="256"/>
      <c r="DBC133" s="256"/>
      <c r="DBD133" s="256"/>
      <c r="DBE133" s="256"/>
      <c r="DBF133" s="256"/>
      <c r="DBG133" s="256"/>
      <c r="DBH133" s="256"/>
      <c r="DBI133" s="256"/>
      <c r="DBJ133" s="256"/>
      <c r="DBK133" s="256"/>
      <c r="DBL133" s="256"/>
      <c r="DBM133" s="256"/>
      <c r="DBN133" s="256"/>
      <c r="DBO133" s="256"/>
      <c r="DBP133" s="256"/>
      <c r="DBQ133" s="256"/>
      <c r="DBR133" s="256"/>
      <c r="DBS133" s="256"/>
      <c r="DBT133" s="256"/>
      <c r="DBU133" s="256"/>
      <c r="DBV133" s="256"/>
      <c r="DBW133" s="256"/>
      <c r="DBX133" s="256"/>
      <c r="DBY133" s="256"/>
      <c r="DBZ133" s="256"/>
      <c r="DCA133" s="256"/>
      <c r="DCB133" s="256"/>
      <c r="DCC133" s="256"/>
      <c r="DCD133" s="256"/>
      <c r="DCE133" s="256"/>
      <c r="DCF133" s="256"/>
      <c r="DCG133" s="256"/>
      <c r="DCH133" s="256"/>
      <c r="DCI133" s="256"/>
      <c r="DCJ133" s="256"/>
      <c r="DCK133" s="256"/>
      <c r="DCL133" s="256"/>
      <c r="DCM133" s="256"/>
      <c r="DCN133" s="256"/>
      <c r="DCO133" s="256"/>
      <c r="DCP133" s="256"/>
      <c r="DCQ133" s="256"/>
      <c r="DCR133" s="256"/>
      <c r="DCS133" s="256"/>
      <c r="DCT133" s="256"/>
      <c r="DCU133" s="256"/>
      <c r="DCV133" s="256"/>
      <c r="DCW133" s="256"/>
      <c r="DCX133" s="256"/>
      <c r="DCY133" s="256"/>
      <c r="DCZ133" s="256"/>
      <c r="DDA133" s="256"/>
      <c r="DDB133" s="256"/>
      <c r="DDC133" s="256"/>
      <c r="DDD133" s="256"/>
      <c r="DDE133" s="256"/>
      <c r="DDF133" s="256"/>
      <c r="DDG133" s="256"/>
      <c r="DDH133" s="256"/>
      <c r="DDI133" s="256"/>
      <c r="DDJ133" s="256"/>
      <c r="DDK133" s="256"/>
      <c r="DDL133" s="256"/>
      <c r="DDM133" s="256"/>
      <c r="DDN133" s="256"/>
      <c r="DDO133" s="256"/>
      <c r="DDP133" s="256"/>
      <c r="DDQ133" s="256"/>
      <c r="DDR133" s="256"/>
      <c r="DDS133" s="256"/>
      <c r="DDT133" s="256"/>
      <c r="DDU133" s="256"/>
      <c r="DDV133" s="256"/>
      <c r="DDW133" s="256"/>
      <c r="DDX133" s="256"/>
      <c r="DDY133" s="256"/>
      <c r="DDZ133" s="256"/>
      <c r="DEA133" s="256"/>
      <c r="DEB133" s="256"/>
      <c r="DEC133" s="256"/>
      <c r="DED133" s="256"/>
      <c r="DEE133" s="256"/>
      <c r="DEF133" s="256"/>
      <c r="DEG133" s="256"/>
      <c r="DEH133" s="256"/>
      <c r="DEI133" s="256"/>
      <c r="DEJ133" s="256"/>
      <c r="DEK133" s="256"/>
      <c r="DEL133" s="256"/>
      <c r="DEM133" s="256"/>
      <c r="DEN133" s="256"/>
      <c r="DEO133" s="256"/>
      <c r="DEP133" s="256"/>
      <c r="DEQ133" s="256"/>
      <c r="DER133" s="256"/>
      <c r="DES133" s="256"/>
      <c r="DET133" s="256"/>
      <c r="DEU133" s="256"/>
      <c r="DEV133" s="256"/>
      <c r="DEW133" s="256"/>
      <c r="DEX133" s="256"/>
      <c r="DEY133" s="256"/>
      <c r="DEZ133" s="256"/>
      <c r="DFA133" s="256"/>
      <c r="DFB133" s="256"/>
      <c r="DFC133" s="256"/>
      <c r="DFD133" s="256"/>
      <c r="DFE133" s="256"/>
      <c r="DFF133" s="256"/>
      <c r="DFG133" s="256"/>
      <c r="DFH133" s="256"/>
      <c r="DFI133" s="256"/>
      <c r="DFJ133" s="256"/>
      <c r="DFK133" s="256"/>
      <c r="DFL133" s="256"/>
      <c r="DFM133" s="256"/>
      <c r="DFN133" s="256"/>
      <c r="DFO133" s="256"/>
      <c r="DFP133" s="256"/>
      <c r="DFQ133" s="256"/>
      <c r="DFR133" s="256"/>
      <c r="DFS133" s="256"/>
      <c r="DFT133" s="256"/>
      <c r="DFU133" s="256"/>
      <c r="DFV133" s="256"/>
      <c r="DFW133" s="256"/>
      <c r="DFX133" s="256"/>
      <c r="DFY133" s="256"/>
      <c r="DFZ133" s="256"/>
      <c r="DGA133" s="256"/>
      <c r="DGB133" s="256"/>
      <c r="DGC133" s="256"/>
      <c r="DGD133" s="256"/>
      <c r="DGE133" s="256"/>
      <c r="DGF133" s="256"/>
      <c r="DGG133" s="256"/>
      <c r="DGH133" s="256"/>
      <c r="DGI133" s="256"/>
      <c r="DGJ133" s="256"/>
      <c r="DGK133" s="256"/>
      <c r="DGL133" s="256"/>
      <c r="DGM133" s="256"/>
      <c r="DGN133" s="256"/>
      <c r="DGO133" s="256"/>
      <c r="DGP133" s="256"/>
      <c r="DGQ133" s="256"/>
      <c r="DGR133" s="256"/>
      <c r="DGS133" s="256"/>
      <c r="DGT133" s="256"/>
      <c r="DGU133" s="256"/>
      <c r="DGV133" s="256"/>
      <c r="DGW133" s="256"/>
      <c r="DGX133" s="256"/>
      <c r="DGY133" s="256"/>
      <c r="DGZ133" s="256"/>
      <c r="DHA133" s="256"/>
      <c r="DHB133" s="256"/>
      <c r="DHC133" s="256"/>
      <c r="DHD133" s="256"/>
      <c r="DHE133" s="256"/>
      <c r="DHF133" s="256"/>
      <c r="DHG133" s="256"/>
      <c r="DHH133" s="256"/>
      <c r="DHI133" s="256"/>
      <c r="DHJ133" s="256"/>
      <c r="DHK133" s="256"/>
      <c r="DHL133" s="256"/>
      <c r="DHM133" s="256"/>
      <c r="DHN133" s="256"/>
      <c r="DHO133" s="256"/>
      <c r="DHP133" s="256"/>
      <c r="DHQ133" s="256"/>
      <c r="DHR133" s="256"/>
      <c r="DHS133" s="256"/>
      <c r="DHT133" s="256"/>
      <c r="DHU133" s="256"/>
      <c r="DHV133" s="256"/>
      <c r="DHW133" s="256"/>
      <c r="DHX133" s="256"/>
      <c r="DHY133" s="256"/>
      <c r="DHZ133" s="256"/>
      <c r="DIA133" s="256"/>
      <c r="DIB133" s="256"/>
      <c r="DIC133" s="256"/>
      <c r="DID133" s="256"/>
      <c r="DIE133" s="256"/>
      <c r="DIF133" s="256"/>
      <c r="DIG133" s="256"/>
      <c r="DIH133" s="256"/>
      <c r="DII133" s="256"/>
      <c r="DIJ133" s="256"/>
      <c r="DIK133" s="256"/>
      <c r="DIL133" s="256"/>
      <c r="DIM133" s="256"/>
      <c r="DIN133" s="256"/>
      <c r="DIO133" s="256"/>
      <c r="DIP133" s="256"/>
      <c r="DIQ133" s="256"/>
      <c r="DIR133" s="256"/>
      <c r="DIS133" s="256"/>
      <c r="DIT133" s="256"/>
      <c r="DIU133" s="256"/>
      <c r="DIV133" s="256"/>
      <c r="DIW133" s="256"/>
      <c r="DIX133" s="256"/>
      <c r="DIY133" s="256"/>
      <c r="DIZ133" s="256"/>
      <c r="DJA133" s="256"/>
      <c r="DJB133" s="256"/>
      <c r="DJC133" s="256"/>
      <c r="DJD133" s="256"/>
      <c r="DJE133" s="256"/>
      <c r="DJF133" s="256"/>
      <c r="DJG133" s="256"/>
      <c r="DJH133" s="256"/>
      <c r="DJI133" s="256"/>
      <c r="DJJ133" s="256"/>
      <c r="DJK133" s="256"/>
      <c r="DJL133" s="256"/>
      <c r="DJM133" s="256"/>
      <c r="DJN133" s="256"/>
      <c r="DJO133" s="256"/>
      <c r="DJP133" s="256"/>
      <c r="DJQ133" s="256"/>
      <c r="DJR133" s="256"/>
      <c r="DJS133" s="256"/>
      <c r="DJT133" s="256"/>
      <c r="DJU133" s="256"/>
      <c r="DJV133" s="256"/>
      <c r="DJW133" s="256"/>
      <c r="DJX133" s="256"/>
      <c r="DJY133" s="256"/>
      <c r="DJZ133" s="256"/>
      <c r="DKA133" s="256"/>
      <c r="DKB133" s="256"/>
      <c r="DKC133" s="256"/>
      <c r="DKD133" s="256"/>
      <c r="DKE133" s="256"/>
      <c r="DKF133" s="256"/>
      <c r="DKG133" s="256"/>
      <c r="DKH133" s="256"/>
      <c r="DKI133" s="256"/>
      <c r="DKJ133" s="256"/>
      <c r="DKK133" s="256"/>
      <c r="DKL133" s="256"/>
      <c r="DKM133" s="256"/>
      <c r="DKN133" s="256"/>
      <c r="DKO133" s="256"/>
      <c r="DKP133" s="256"/>
      <c r="DKQ133" s="256"/>
      <c r="DKR133" s="256"/>
      <c r="DKS133" s="256"/>
      <c r="DKT133" s="256"/>
      <c r="DKU133" s="256"/>
      <c r="DKV133" s="256"/>
      <c r="DKW133" s="256"/>
      <c r="DKX133" s="256"/>
      <c r="DKY133" s="256"/>
      <c r="DKZ133" s="256"/>
      <c r="DLA133" s="256"/>
      <c r="DLB133" s="256"/>
      <c r="DLC133" s="256"/>
      <c r="DLD133" s="256"/>
      <c r="DLE133" s="256"/>
      <c r="DLF133" s="256"/>
      <c r="DLG133" s="256"/>
      <c r="DLH133" s="256"/>
      <c r="DLI133" s="256"/>
      <c r="DLJ133" s="256"/>
      <c r="DLK133" s="256"/>
      <c r="DLL133" s="256"/>
      <c r="DLM133" s="256"/>
      <c r="DLN133" s="256"/>
      <c r="DLO133" s="256"/>
      <c r="DLP133" s="256"/>
      <c r="DLQ133" s="256"/>
      <c r="DLR133" s="256"/>
      <c r="DLS133" s="256"/>
      <c r="DLT133" s="256"/>
      <c r="DLU133" s="256"/>
      <c r="DLV133" s="256"/>
      <c r="DLW133" s="256"/>
      <c r="DLX133" s="256"/>
      <c r="DLY133" s="256"/>
      <c r="DLZ133" s="256"/>
      <c r="DMA133" s="256"/>
      <c r="DMB133" s="256"/>
      <c r="DMC133" s="256"/>
      <c r="DMD133" s="256"/>
      <c r="DME133" s="256"/>
      <c r="DMF133" s="256"/>
      <c r="DMG133" s="256"/>
      <c r="DMH133" s="256"/>
      <c r="DMI133" s="256"/>
      <c r="DMJ133" s="256"/>
      <c r="DMK133" s="256"/>
      <c r="DML133" s="256"/>
      <c r="DMM133" s="256"/>
      <c r="DMN133" s="256"/>
      <c r="DMO133" s="256"/>
      <c r="DMP133" s="256"/>
      <c r="DMQ133" s="256"/>
      <c r="DMR133" s="256"/>
      <c r="DMS133" s="256"/>
      <c r="DMT133" s="256"/>
      <c r="DMU133" s="256"/>
      <c r="DMV133" s="256"/>
      <c r="DMW133" s="256"/>
      <c r="DMX133" s="256"/>
      <c r="DMY133" s="256"/>
      <c r="DMZ133" s="256"/>
      <c r="DNA133" s="256"/>
      <c r="DNB133" s="256"/>
      <c r="DNC133" s="256"/>
      <c r="DND133" s="256"/>
      <c r="DNE133" s="256"/>
      <c r="DNF133" s="256"/>
      <c r="DNG133" s="256"/>
      <c r="DNH133" s="256"/>
      <c r="DNI133" s="256"/>
      <c r="DNJ133" s="256"/>
      <c r="DNK133" s="256"/>
      <c r="DNL133" s="256"/>
      <c r="DNM133" s="256"/>
      <c r="DNN133" s="256"/>
      <c r="DNO133" s="256"/>
      <c r="DNP133" s="256"/>
      <c r="DNQ133" s="256"/>
      <c r="DNR133" s="256"/>
      <c r="DNS133" s="256"/>
      <c r="DNT133" s="256"/>
      <c r="DNU133" s="256"/>
      <c r="DNV133" s="256"/>
      <c r="DNW133" s="256"/>
      <c r="DNX133" s="256"/>
      <c r="DNY133" s="256"/>
      <c r="DNZ133" s="256"/>
      <c r="DOA133" s="256"/>
      <c r="DOB133" s="256"/>
      <c r="DOC133" s="256"/>
      <c r="DOD133" s="256"/>
      <c r="DOE133" s="256"/>
      <c r="DOF133" s="256"/>
      <c r="DOG133" s="256"/>
      <c r="DOH133" s="256"/>
      <c r="DOI133" s="256"/>
      <c r="DOJ133" s="256"/>
      <c r="DOK133" s="256"/>
      <c r="DOL133" s="256"/>
      <c r="DOM133" s="256"/>
      <c r="DON133" s="256"/>
      <c r="DOO133" s="256"/>
      <c r="DOP133" s="256"/>
      <c r="DOQ133" s="256"/>
      <c r="DOR133" s="256"/>
      <c r="DOS133" s="256"/>
      <c r="DOT133" s="256"/>
      <c r="DOU133" s="256"/>
      <c r="DOV133" s="256"/>
      <c r="DOW133" s="256"/>
      <c r="DOX133" s="256"/>
      <c r="DOY133" s="256"/>
      <c r="DOZ133" s="256"/>
      <c r="DPA133" s="256"/>
      <c r="DPB133" s="256"/>
      <c r="DPC133" s="256"/>
      <c r="DPD133" s="256"/>
      <c r="DPE133" s="256"/>
      <c r="DPF133" s="256"/>
      <c r="DPG133" s="256"/>
      <c r="DPH133" s="256"/>
      <c r="DPI133" s="256"/>
      <c r="DPJ133" s="256"/>
      <c r="DPK133" s="256"/>
      <c r="DPL133" s="256"/>
      <c r="DPM133" s="256"/>
      <c r="DPN133" s="256"/>
      <c r="DPO133" s="256"/>
      <c r="DPP133" s="256"/>
      <c r="DPQ133" s="256"/>
      <c r="DPR133" s="256"/>
      <c r="DPS133" s="256"/>
      <c r="DPT133" s="256"/>
      <c r="DPU133" s="256"/>
      <c r="DPV133" s="256"/>
      <c r="DPW133" s="256"/>
      <c r="DPX133" s="256"/>
      <c r="DPY133" s="256"/>
      <c r="DPZ133" s="256"/>
      <c r="DQA133" s="256"/>
      <c r="DQB133" s="256"/>
      <c r="DQC133" s="256"/>
      <c r="DQD133" s="256"/>
      <c r="DQE133" s="256"/>
      <c r="DQF133" s="256"/>
      <c r="DQG133" s="256"/>
      <c r="DQH133" s="256"/>
      <c r="DQI133" s="256"/>
      <c r="DQJ133" s="256"/>
      <c r="DQK133" s="256"/>
      <c r="DQL133" s="256"/>
      <c r="DQM133" s="256"/>
      <c r="DQN133" s="256"/>
      <c r="DQO133" s="256"/>
      <c r="DQP133" s="256"/>
      <c r="DQQ133" s="256"/>
      <c r="DQR133" s="256"/>
      <c r="DQS133" s="256"/>
      <c r="DQT133" s="256"/>
      <c r="DQU133" s="256"/>
      <c r="DQV133" s="256"/>
      <c r="DQW133" s="256"/>
      <c r="DQX133" s="256"/>
      <c r="DQY133" s="256"/>
      <c r="DQZ133" s="256"/>
      <c r="DRA133" s="256"/>
      <c r="DRB133" s="256"/>
      <c r="DRC133" s="256"/>
      <c r="DRD133" s="256"/>
      <c r="DRE133" s="256"/>
      <c r="DRF133" s="256"/>
      <c r="DRG133" s="256"/>
      <c r="DRH133" s="256"/>
      <c r="DRI133" s="256"/>
      <c r="DRJ133" s="256"/>
      <c r="DRK133" s="256"/>
      <c r="DRL133" s="256"/>
      <c r="DRM133" s="256"/>
      <c r="DRN133" s="256"/>
      <c r="DRO133" s="256"/>
      <c r="DRP133" s="256"/>
      <c r="DRQ133" s="256"/>
      <c r="DRR133" s="256"/>
      <c r="DRS133" s="256"/>
      <c r="DRT133" s="256"/>
      <c r="DRU133" s="256"/>
      <c r="DRV133" s="256"/>
      <c r="DRW133" s="256"/>
      <c r="DRX133" s="256"/>
      <c r="DRY133" s="256"/>
      <c r="DRZ133" s="256"/>
      <c r="DSA133" s="256"/>
      <c r="DSB133" s="256"/>
      <c r="DSC133" s="256"/>
      <c r="DSD133" s="256"/>
      <c r="DSE133" s="256"/>
      <c r="DSF133" s="256"/>
      <c r="DSG133" s="256"/>
      <c r="DSH133" s="256"/>
      <c r="DSI133" s="256"/>
      <c r="DSJ133" s="256"/>
      <c r="DSK133" s="256"/>
      <c r="DSL133" s="256"/>
      <c r="DSM133" s="256"/>
      <c r="DSN133" s="256"/>
      <c r="DSO133" s="256"/>
      <c r="DSP133" s="256"/>
      <c r="DSQ133" s="256"/>
      <c r="DSR133" s="256"/>
      <c r="DSS133" s="256"/>
      <c r="DST133" s="256"/>
      <c r="DSU133" s="256"/>
      <c r="DSV133" s="256"/>
      <c r="DSW133" s="256"/>
      <c r="DSX133" s="256"/>
      <c r="DSY133" s="256"/>
      <c r="DSZ133" s="256"/>
      <c r="DTA133" s="256"/>
      <c r="DTB133" s="256"/>
      <c r="DTC133" s="256"/>
      <c r="DTD133" s="256"/>
      <c r="DTE133" s="256"/>
      <c r="DTF133" s="256"/>
      <c r="DTG133" s="256"/>
      <c r="DTH133" s="256"/>
      <c r="DTI133" s="256"/>
      <c r="DTJ133" s="256"/>
      <c r="DTK133" s="256"/>
      <c r="DTL133" s="256"/>
      <c r="DTM133" s="256"/>
      <c r="DTN133" s="256"/>
      <c r="DTO133" s="256"/>
      <c r="DTP133" s="256"/>
      <c r="DTQ133" s="256"/>
      <c r="DTR133" s="256"/>
      <c r="DTS133" s="256"/>
      <c r="DTT133" s="256"/>
      <c r="DTU133" s="256"/>
      <c r="DTV133" s="256"/>
      <c r="DTW133" s="256"/>
      <c r="DTX133" s="256"/>
      <c r="DTY133" s="256"/>
      <c r="DTZ133" s="256"/>
      <c r="DUA133" s="256"/>
      <c r="DUB133" s="256"/>
      <c r="DUC133" s="256"/>
      <c r="DUD133" s="256"/>
      <c r="DUE133" s="256"/>
      <c r="DUF133" s="256"/>
      <c r="DUG133" s="256"/>
      <c r="DUH133" s="256"/>
      <c r="DUI133" s="256"/>
      <c r="DUJ133" s="256"/>
      <c r="DUK133" s="256"/>
      <c r="DUL133" s="256"/>
      <c r="DUM133" s="256"/>
      <c r="DUN133" s="256"/>
      <c r="DUO133" s="256"/>
      <c r="DUP133" s="256"/>
      <c r="DUQ133" s="256"/>
      <c r="DUR133" s="256"/>
      <c r="DUS133" s="256"/>
      <c r="DUT133" s="256"/>
      <c r="DUU133" s="256"/>
      <c r="DUV133" s="256"/>
      <c r="DUW133" s="256"/>
      <c r="DUX133" s="256"/>
      <c r="DUY133" s="256"/>
      <c r="DUZ133" s="256"/>
      <c r="DVA133" s="256"/>
      <c r="DVB133" s="256"/>
      <c r="DVC133" s="256"/>
      <c r="DVD133" s="256"/>
      <c r="DVE133" s="256"/>
      <c r="DVF133" s="256"/>
      <c r="DVG133" s="256"/>
      <c r="DVH133" s="256"/>
      <c r="DVI133" s="256"/>
      <c r="DVJ133" s="256"/>
      <c r="DVK133" s="256"/>
      <c r="DVL133" s="256"/>
      <c r="DVM133" s="256"/>
      <c r="DVN133" s="256"/>
      <c r="DVO133" s="256"/>
      <c r="DVP133" s="256"/>
      <c r="DVQ133" s="256"/>
      <c r="DVR133" s="256"/>
      <c r="DVS133" s="256"/>
      <c r="DVT133" s="256"/>
      <c r="DVU133" s="256"/>
      <c r="DVV133" s="256"/>
      <c r="DVW133" s="256"/>
      <c r="DVX133" s="256"/>
      <c r="DVY133" s="256"/>
      <c r="DVZ133" s="256"/>
      <c r="DWA133" s="256"/>
      <c r="DWB133" s="256"/>
      <c r="DWC133" s="256"/>
      <c r="DWD133" s="256"/>
      <c r="DWE133" s="256"/>
      <c r="DWF133" s="256"/>
      <c r="DWG133" s="256"/>
      <c r="DWH133" s="256"/>
      <c r="DWI133" s="256"/>
      <c r="DWJ133" s="256"/>
      <c r="DWK133" s="256"/>
      <c r="DWL133" s="256"/>
      <c r="DWM133" s="256"/>
      <c r="DWN133" s="256"/>
      <c r="DWO133" s="256"/>
      <c r="DWP133" s="256"/>
      <c r="DWQ133" s="256"/>
      <c r="DWR133" s="256"/>
      <c r="DWS133" s="256"/>
      <c r="DWT133" s="256"/>
      <c r="DWU133" s="256"/>
      <c r="DWV133" s="256"/>
      <c r="DWW133" s="256"/>
      <c r="DWX133" s="256"/>
      <c r="DWY133" s="256"/>
      <c r="DWZ133" s="256"/>
      <c r="DXA133" s="256"/>
      <c r="DXB133" s="256"/>
      <c r="DXC133" s="256"/>
      <c r="DXD133" s="256"/>
      <c r="DXE133" s="256"/>
      <c r="DXF133" s="256"/>
      <c r="DXG133" s="256"/>
      <c r="DXH133" s="256"/>
      <c r="DXI133" s="256"/>
      <c r="DXJ133" s="256"/>
      <c r="DXK133" s="256"/>
      <c r="DXL133" s="256"/>
      <c r="DXM133" s="256"/>
      <c r="DXN133" s="256"/>
      <c r="DXO133" s="256"/>
      <c r="DXP133" s="256"/>
      <c r="DXQ133" s="256"/>
      <c r="DXR133" s="256"/>
      <c r="DXS133" s="256"/>
      <c r="DXT133" s="256"/>
      <c r="DXU133" s="256"/>
      <c r="DXV133" s="256"/>
      <c r="DXW133" s="256"/>
      <c r="DXX133" s="256"/>
      <c r="DXY133" s="256"/>
      <c r="DXZ133" s="256"/>
      <c r="DYA133" s="256"/>
      <c r="DYB133" s="256"/>
      <c r="DYC133" s="256"/>
      <c r="DYD133" s="256"/>
      <c r="DYE133" s="256"/>
      <c r="DYF133" s="256"/>
      <c r="DYG133" s="256"/>
      <c r="DYH133" s="256"/>
      <c r="DYI133" s="256"/>
      <c r="DYJ133" s="256"/>
      <c r="DYK133" s="256"/>
      <c r="DYL133" s="256"/>
      <c r="DYM133" s="256"/>
      <c r="DYN133" s="256"/>
      <c r="DYO133" s="256"/>
      <c r="DYP133" s="256"/>
      <c r="DYQ133" s="256"/>
      <c r="DYR133" s="256"/>
      <c r="DYS133" s="256"/>
      <c r="DYT133" s="256"/>
      <c r="DYU133" s="256"/>
      <c r="DYV133" s="256"/>
      <c r="DYW133" s="256"/>
      <c r="DYX133" s="256"/>
      <c r="DYY133" s="256"/>
      <c r="DYZ133" s="256"/>
      <c r="DZA133" s="256"/>
      <c r="DZB133" s="256"/>
      <c r="DZC133" s="256"/>
      <c r="DZD133" s="256"/>
      <c r="DZE133" s="256"/>
      <c r="DZF133" s="256"/>
      <c r="DZG133" s="256"/>
      <c r="DZH133" s="256"/>
      <c r="DZI133" s="256"/>
      <c r="DZJ133" s="256"/>
      <c r="DZK133" s="256"/>
      <c r="DZL133" s="256"/>
      <c r="DZM133" s="256"/>
      <c r="DZN133" s="256"/>
      <c r="DZO133" s="256"/>
      <c r="DZP133" s="256"/>
      <c r="DZQ133" s="256"/>
      <c r="DZR133" s="256"/>
      <c r="DZS133" s="256"/>
      <c r="DZT133" s="256"/>
      <c r="DZU133" s="256"/>
      <c r="DZV133" s="256"/>
      <c r="DZW133" s="256"/>
      <c r="DZX133" s="256"/>
      <c r="DZY133" s="256"/>
      <c r="DZZ133" s="256"/>
      <c r="EAA133" s="256"/>
      <c r="EAB133" s="256"/>
      <c r="EAC133" s="256"/>
      <c r="EAD133" s="256"/>
      <c r="EAE133" s="256"/>
      <c r="EAF133" s="256"/>
      <c r="EAG133" s="256"/>
      <c r="EAH133" s="256"/>
      <c r="EAI133" s="256"/>
      <c r="EAJ133" s="256"/>
      <c r="EAK133" s="256"/>
      <c r="EAL133" s="256"/>
      <c r="EAM133" s="256"/>
      <c r="EAN133" s="256"/>
      <c r="EAO133" s="256"/>
      <c r="EAP133" s="256"/>
      <c r="EAQ133" s="256"/>
      <c r="EAR133" s="256"/>
      <c r="EAS133" s="256"/>
      <c r="EAT133" s="256"/>
      <c r="EAU133" s="256"/>
      <c r="EAV133" s="256"/>
      <c r="EAW133" s="256"/>
      <c r="EAX133" s="256"/>
      <c r="EAY133" s="256"/>
      <c r="EAZ133" s="256"/>
      <c r="EBA133" s="256"/>
      <c r="EBB133" s="256"/>
      <c r="EBC133" s="256"/>
      <c r="EBD133" s="256"/>
      <c r="EBE133" s="256"/>
      <c r="EBF133" s="256"/>
      <c r="EBG133" s="256"/>
      <c r="EBH133" s="256"/>
      <c r="EBI133" s="256"/>
      <c r="EBJ133" s="256"/>
      <c r="EBK133" s="256"/>
      <c r="EBL133" s="256"/>
      <c r="EBM133" s="256"/>
      <c r="EBN133" s="256"/>
      <c r="EBO133" s="256"/>
      <c r="EBP133" s="256"/>
      <c r="EBQ133" s="256"/>
      <c r="EBR133" s="256"/>
      <c r="EBS133" s="256"/>
      <c r="EBT133" s="256"/>
      <c r="EBU133" s="256"/>
      <c r="EBV133" s="256"/>
      <c r="EBW133" s="256"/>
      <c r="EBX133" s="256"/>
      <c r="EBY133" s="256"/>
      <c r="EBZ133" s="256"/>
      <c r="ECA133" s="256"/>
      <c r="ECB133" s="256"/>
      <c r="ECC133" s="256"/>
      <c r="ECD133" s="256"/>
      <c r="ECE133" s="256"/>
      <c r="ECF133" s="256"/>
      <c r="ECG133" s="256"/>
      <c r="ECH133" s="256"/>
      <c r="ECI133" s="256"/>
      <c r="ECJ133" s="256"/>
      <c r="ECK133" s="256"/>
      <c r="ECL133" s="256"/>
      <c r="ECM133" s="256"/>
      <c r="ECN133" s="256"/>
      <c r="ECO133" s="256"/>
      <c r="ECP133" s="256"/>
      <c r="ECQ133" s="256"/>
      <c r="ECR133" s="256"/>
      <c r="ECS133" s="256"/>
      <c r="ECT133" s="256"/>
      <c r="ECU133" s="256"/>
      <c r="ECV133" s="256"/>
      <c r="ECW133" s="256"/>
      <c r="ECX133" s="256"/>
      <c r="ECY133" s="256"/>
      <c r="ECZ133" s="256"/>
      <c r="EDA133" s="256"/>
      <c r="EDB133" s="256"/>
      <c r="EDC133" s="256"/>
      <c r="EDD133" s="256"/>
      <c r="EDE133" s="256"/>
      <c r="EDF133" s="256"/>
      <c r="EDG133" s="256"/>
      <c r="EDH133" s="256"/>
      <c r="EDI133" s="256"/>
      <c r="EDJ133" s="256"/>
      <c r="EDK133" s="256"/>
      <c r="EDL133" s="256"/>
      <c r="EDM133" s="256"/>
      <c r="EDN133" s="256"/>
      <c r="EDO133" s="256"/>
      <c r="EDP133" s="256"/>
      <c r="EDQ133" s="256"/>
      <c r="EDR133" s="256"/>
      <c r="EDS133" s="256"/>
      <c r="EDT133" s="256"/>
      <c r="EDU133" s="256"/>
      <c r="EDV133" s="256"/>
      <c r="EDW133" s="256"/>
      <c r="EDX133" s="256"/>
      <c r="EDY133" s="256"/>
      <c r="EDZ133" s="256"/>
      <c r="EEA133" s="256"/>
      <c r="EEB133" s="256"/>
      <c r="EEC133" s="256"/>
      <c r="EED133" s="256"/>
      <c r="EEE133" s="256"/>
      <c r="EEF133" s="256"/>
      <c r="EEG133" s="256"/>
      <c r="EEH133" s="256"/>
      <c r="EEI133" s="256"/>
      <c r="EEJ133" s="256"/>
      <c r="EEK133" s="256"/>
      <c r="EEL133" s="256"/>
      <c r="EEM133" s="256"/>
      <c r="EEN133" s="256"/>
      <c r="EEO133" s="256"/>
      <c r="EEP133" s="256"/>
      <c r="EEQ133" s="256"/>
      <c r="EER133" s="256"/>
      <c r="EES133" s="256"/>
      <c r="EET133" s="256"/>
      <c r="EEU133" s="256"/>
      <c r="EEV133" s="256"/>
      <c r="EEW133" s="256"/>
      <c r="EEX133" s="256"/>
      <c r="EEY133" s="256"/>
      <c r="EEZ133" s="256"/>
      <c r="EFA133" s="256"/>
      <c r="EFB133" s="256"/>
      <c r="EFC133" s="256"/>
      <c r="EFD133" s="256"/>
      <c r="EFE133" s="256"/>
      <c r="EFF133" s="256"/>
      <c r="EFG133" s="256"/>
      <c r="EFH133" s="256"/>
      <c r="EFI133" s="256"/>
      <c r="EFJ133" s="256"/>
      <c r="EFK133" s="256"/>
      <c r="EFL133" s="256"/>
      <c r="EFM133" s="256"/>
      <c r="EFN133" s="256"/>
      <c r="EFO133" s="256"/>
      <c r="EFP133" s="256"/>
      <c r="EFQ133" s="256"/>
      <c r="EFR133" s="256"/>
      <c r="EFS133" s="256"/>
      <c r="EFT133" s="256"/>
      <c r="EFU133" s="256"/>
      <c r="EFV133" s="256"/>
      <c r="EFW133" s="256"/>
      <c r="EFX133" s="256"/>
      <c r="EFY133" s="256"/>
      <c r="EFZ133" s="256"/>
      <c r="EGA133" s="256"/>
      <c r="EGB133" s="256"/>
      <c r="EGC133" s="256"/>
      <c r="EGD133" s="256"/>
      <c r="EGE133" s="256"/>
      <c r="EGF133" s="256"/>
      <c r="EGG133" s="256"/>
      <c r="EGH133" s="256"/>
      <c r="EGI133" s="256"/>
      <c r="EGJ133" s="256"/>
      <c r="EGK133" s="256"/>
      <c r="EGL133" s="256"/>
      <c r="EGM133" s="256"/>
      <c r="EGN133" s="256"/>
      <c r="EGO133" s="256"/>
      <c r="EGP133" s="256"/>
      <c r="EGQ133" s="256"/>
      <c r="EGR133" s="256"/>
      <c r="EGS133" s="256"/>
      <c r="EGT133" s="256"/>
      <c r="EGU133" s="256"/>
      <c r="EGV133" s="256"/>
      <c r="EGW133" s="256"/>
      <c r="EGX133" s="256"/>
      <c r="EGY133" s="256"/>
      <c r="EGZ133" s="256"/>
      <c r="EHA133" s="256"/>
      <c r="EHB133" s="256"/>
      <c r="EHC133" s="256"/>
      <c r="EHD133" s="256"/>
      <c r="EHE133" s="256"/>
      <c r="EHF133" s="256"/>
      <c r="EHG133" s="256"/>
      <c r="EHH133" s="256"/>
      <c r="EHI133" s="256"/>
      <c r="EHJ133" s="256"/>
      <c r="EHK133" s="256"/>
      <c r="EHL133" s="256"/>
      <c r="EHM133" s="256"/>
      <c r="EHN133" s="256"/>
      <c r="EHO133" s="256"/>
      <c r="EHP133" s="256"/>
      <c r="EHQ133" s="256"/>
      <c r="EHR133" s="256"/>
      <c r="EHS133" s="256"/>
      <c r="EHT133" s="256"/>
      <c r="EHU133" s="256"/>
      <c r="EHV133" s="256"/>
      <c r="EHW133" s="256"/>
      <c r="EHX133" s="256"/>
      <c r="EHY133" s="256"/>
      <c r="EHZ133" s="256"/>
      <c r="EIA133" s="256"/>
      <c r="EIB133" s="256"/>
      <c r="EIC133" s="256"/>
      <c r="EID133" s="256"/>
      <c r="EIE133" s="256"/>
      <c r="EIF133" s="256"/>
      <c r="EIG133" s="256"/>
      <c r="EIH133" s="256"/>
      <c r="EII133" s="256"/>
      <c r="EIJ133" s="256"/>
      <c r="EIK133" s="256"/>
      <c r="EIL133" s="256"/>
      <c r="EIM133" s="256"/>
      <c r="EIN133" s="256"/>
      <c r="EIO133" s="256"/>
      <c r="EIP133" s="256"/>
      <c r="EIQ133" s="256"/>
      <c r="EIR133" s="256"/>
      <c r="EIS133" s="256"/>
      <c r="EIT133" s="256"/>
      <c r="EIU133" s="256"/>
      <c r="EIV133" s="256"/>
      <c r="EIW133" s="256"/>
      <c r="EIX133" s="256"/>
      <c r="EIY133" s="256"/>
      <c r="EIZ133" s="256"/>
      <c r="EJA133" s="256"/>
      <c r="EJB133" s="256"/>
      <c r="EJC133" s="256"/>
      <c r="EJD133" s="256"/>
      <c r="EJE133" s="256"/>
      <c r="EJF133" s="256"/>
      <c r="EJG133" s="256"/>
      <c r="EJH133" s="256"/>
      <c r="EJI133" s="256"/>
      <c r="EJJ133" s="256"/>
      <c r="EJK133" s="256"/>
      <c r="EJL133" s="256"/>
      <c r="EJM133" s="256"/>
      <c r="EJN133" s="256"/>
      <c r="EJO133" s="256"/>
      <c r="EJP133" s="256"/>
      <c r="EJQ133" s="256"/>
      <c r="EJR133" s="256"/>
      <c r="EJS133" s="256"/>
      <c r="EJT133" s="256"/>
      <c r="EJU133" s="256"/>
      <c r="EJV133" s="256"/>
      <c r="EJW133" s="256"/>
      <c r="EJX133" s="256"/>
      <c r="EJY133" s="256"/>
      <c r="EJZ133" s="256"/>
      <c r="EKA133" s="256"/>
      <c r="EKB133" s="256"/>
      <c r="EKC133" s="256"/>
      <c r="EKD133" s="256"/>
      <c r="EKE133" s="256"/>
      <c r="EKF133" s="256"/>
      <c r="EKG133" s="256"/>
      <c r="EKH133" s="256"/>
      <c r="EKI133" s="256"/>
      <c r="EKJ133" s="256"/>
      <c r="EKK133" s="256"/>
      <c r="EKL133" s="256"/>
      <c r="EKM133" s="256"/>
      <c r="EKN133" s="256"/>
      <c r="EKO133" s="256"/>
      <c r="EKP133" s="256"/>
      <c r="EKQ133" s="256"/>
      <c r="EKR133" s="256"/>
      <c r="EKS133" s="256"/>
      <c r="EKT133" s="256"/>
      <c r="EKU133" s="256"/>
      <c r="EKV133" s="256"/>
      <c r="EKW133" s="256"/>
      <c r="EKX133" s="256"/>
      <c r="EKY133" s="256"/>
      <c r="EKZ133" s="256"/>
      <c r="ELA133" s="256"/>
      <c r="ELB133" s="256"/>
      <c r="ELC133" s="256"/>
      <c r="ELD133" s="256"/>
      <c r="ELE133" s="256"/>
      <c r="ELF133" s="256"/>
      <c r="ELG133" s="256"/>
      <c r="ELH133" s="256"/>
      <c r="ELI133" s="256"/>
      <c r="ELJ133" s="256"/>
      <c r="ELK133" s="256"/>
      <c r="ELL133" s="256"/>
      <c r="ELM133" s="256"/>
      <c r="ELN133" s="256"/>
      <c r="ELO133" s="256"/>
      <c r="ELP133" s="256"/>
      <c r="ELQ133" s="256"/>
      <c r="ELR133" s="256"/>
      <c r="ELS133" s="256"/>
      <c r="ELT133" s="256"/>
      <c r="ELU133" s="256"/>
      <c r="ELV133" s="256"/>
      <c r="ELW133" s="256"/>
      <c r="ELX133" s="256"/>
      <c r="ELY133" s="256"/>
      <c r="ELZ133" s="256"/>
      <c r="EMA133" s="256"/>
      <c r="EMB133" s="256"/>
      <c r="EMC133" s="256"/>
      <c r="EMD133" s="256"/>
      <c r="EME133" s="256"/>
      <c r="EMF133" s="256"/>
      <c r="EMG133" s="256"/>
      <c r="EMH133" s="256"/>
      <c r="EMI133" s="256"/>
      <c r="EMJ133" s="256"/>
      <c r="EMK133" s="256"/>
      <c r="EML133" s="256"/>
      <c r="EMM133" s="256"/>
      <c r="EMN133" s="256"/>
      <c r="EMO133" s="256"/>
      <c r="EMP133" s="256"/>
      <c r="EMQ133" s="256"/>
      <c r="EMR133" s="256"/>
      <c r="EMS133" s="256"/>
      <c r="EMT133" s="256"/>
      <c r="EMU133" s="256"/>
      <c r="EMV133" s="256"/>
      <c r="EMW133" s="256"/>
      <c r="EMX133" s="256"/>
      <c r="EMY133" s="256"/>
      <c r="EMZ133" s="256"/>
      <c r="ENA133" s="256"/>
      <c r="ENB133" s="256"/>
      <c r="ENC133" s="256"/>
      <c r="END133" s="256"/>
      <c r="ENE133" s="256"/>
      <c r="ENF133" s="256"/>
      <c r="ENG133" s="256"/>
      <c r="ENH133" s="256"/>
      <c r="ENI133" s="256"/>
      <c r="ENJ133" s="256"/>
      <c r="ENK133" s="256"/>
      <c r="ENL133" s="256"/>
      <c r="ENM133" s="256"/>
      <c r="ENN133" s="256"/>
      <c r="ENO133" s="256"/>
      <c r="ENP133" s="256"/>
      <c r="ENQ133" s="256"/>
      <c r="ENR133" s="256"/>
      <c r="ENS133" s="256"/>
      <c r="ENT133" s="256"/>
      <c r="ENU133" s="256"/>
      <c r="ENV133" s="256"/>
      <c r="ENW133" s="256"/>
      <c r="ENX133" s="256"/>
      <c r="ENY133" s="256"/>
      <c r="ENZ133" s="256"/>
      <c r="EOA133" s="256"/>
      <c r="EOB133" s="256"/>
      <c r="EOC133" s="256"/>
      <c r="EOD133" s="256"/>
      <c r="EOE133" s="256"/>
      <c r="EOF133" s="256"/>
      <c r="EOG133" s="256"/>
      <c r="EOH133" s="256"/>
      <c r="EOI133" s="256"/>
      <c r="EOJ133" s="256"/>
      <c r="EOK133" s="256"/>
      <c r="EOL133" s="256"/>
      <c r="EOM133" s="256"/>
      <c r="EON133" s="256"/>
      <c r="EOO133" s="256"/>
      <c r="EOP133" s="256"/>
      <c r="EOQ133" s="256"/>
      <c r="EOR133" s="256"/>
      <c r="EOS133" s="256"/>
      <c r="EOT133" s="256"/>
      <c r="EOU133" s="256"/>
      <c r="EOV133" s="256"/>
      <c r="EOW133" s="256"/>
      <c r="EOX133" s="256"/>
      <c r="EOY133" s="256"/>
      <c r="EOZ133" s="256"/>
      <c r="EPA133" s="256"/>
      <c r="EPB133" s="256"/>
      <c r="EPC133" s="256"/>
      <c r="EPD133" s="256"/>
      <c r="EPE133" s="256"/>
      <c r="EPF133" s="256"/>
      <c r="EPG133" s="256"/>
      <c r="EPH133" s="256"/>
      <c r="EPI133" s="256"/>
      <c r="EPJ133" s="256"/>
      <c r="EPK133" s="256"/>
      <c r="EPL133" s="256"/>
      <c r="EPM133" s="256"/>
      <c r="EPN133" s="256"/>
      <c r="EPO133" s="256"/>
      <c r="EPP133" s="256"/>
      <c r="EPQ133" s="256"/>
      <c r="EPR133" s="256"/>
      <c r="EPS133" s="256"/>
      <c r="EPT133" s="256"/>
      <c r="EPU133" s="256"/>
      <c r="EPV133" s="256"/>
      <c r="EPW133" s="256"/>
      <c r="EPX133" s="256"/>
      <c r="EPY133" s="256"/>
      <c r="EPZ133" s="256"/>
      <c r="EQA133" s="256"/>
      <c r="EQB133" s="256"/>
      <c r="EQC133" s="256"/>
      <c r="EQD133" s="256"/>
      <c r="EQE133" s="256"/>
      <c r="EQF133" s="256"/>
      <c r="EQG133" s="256"/>
      <c r="EQH133" s="256"/>
      <c r="EQI133" s="256"/>
      <c r="EQJ133" s="256"/>
      <c r="EQK133" s="256"/>
      <c r="EQL133" s="256"/>
      <c r="EQM133" s="256"/>
      <c r="EQN133" s="256"/>
      <c r="EQO133" s="256"/>
      <c r="EQP133" s="256"/>
      <c r="EQQ133" s="256"/>
      <c r="EQR133" s="256"/>
      <c r="EQS133" s="256"/>
      <c r="EQT133" s="256"/>
      <c r="EQU133" s="256"/>
      <c r="EQV133" s="256"/>
      <c r="EQW133" s="256"/>
      <c r="EQX133" s="256"/>
      <c r="EQY133" s="256"/>
      <c r="EQZ133" s="256"/>
      <c r="ERA133" s="256"/>
      <c r="ERB133" s="256"/>
      <c r="ERC133" s="256"/>
      <c r="ERD133" s="256"/>
      <c r="ERE133" s="256"/>
      <c r="ERF133" s="256"/>
      <c r="ERG133" s="256"/>
      <c r="ERH133" s="256"/>
      <c r="ERI133" s="256"/>
      <c r="ERJ133" s="256"/>
      <c r="ERK133" s="256"/>
      <c r="ERL133" s="256"/>
      <c r="ERM133" s="256"/>
      <c r="ERN133" s="256"/>
      <c r="ERO133" s="256"/>
      <c r="ERP133" s="256"/>
      <c r="ERQ133" s="256"/>
      <c r="ERR133" s="256"/>
      <c r="ERS133" s="256"/>
      <c r="ERT133" s="256"/>
      <c r="ERU133" s="256"/>
      <c r="ERV133" s="256"/>
      <c r="ERW133" s="256"/>
      <c r="ERX133" s="256"/>
      <c r="ERY133" s="256"/>
      <c r="ERZ133" s="256"/>
      <c r="ESA133" s="256"/>
      <c r="ESB133" s="256"/>
      <c r="ESC133" s="256"/>
      <c r="ESD133" s="256"/>
      <c r="ESE133" s="256"/>
      <c r="ESF133" s="256"/>
      <c r="ESG133" s="256"/>
      <c r="ESH133" s="256"/>
      <c r="ESI133" s="256"/>
      <c r="ESJ133" s="256"/>
      <c r="ESK133" s="256"/>
      <c r="ESL133" s="256"/>
      <c r="ESM133" s="256"/>
      <c r="ESN133" s="256"/>
      <c r="ESO133" s="256"/>
      <c r="ESP133" s="256"/>
      <c r="ESQ133" s="256"/>
      <c r="ESR133" s="256"/>
      <c r="ESS133" s="256"/>
      <c r="EST133" s="256"/>
      <c r="ESU133" s="256"/>
      <c r="ESV133" s="256"/>
      <c r="ESW133" s="256"/>
      <c r="ESX133" s="256"/>
      <c r="ESY133" s="256"/>
      <c r="ESZ133" s="256"/>
      <c r="ETA133" s="256"/>
      <c r="ETB133" s="256"/>
      <c r="ETC133" s="256"/>
      <c r="ETD133" s="256"/>
      <c r="ETE133" s="256"/>
      <c r="ETF133" s="256"/>
      <c r="ETG133" s="256"/>
      <c r="ETH133" s="256"/>
      <c r="ETI133" s="256"/>
      <c r="ETJ133" s="256"/>
      <c r="ETK133" s="256"/>
      <c r="ETL133" s="256"/>
      <c r="ETM133" s="256"/>
      <c r="ETN133" s="256"/>
      <c r="ETO133" s="256"/>
      <c r="ETP133" s="256"/>
      <c r="ETQ133" s="256"/>
      <c r="ETR133" s="256"/>
      <c r="ETS133" s="256"/>
      <c r="ETT133" s="256"/>
      <c r="ETU133" s="256"/>
      <c r="ETV133" s="256"/>
      <c r="ETW133" s="256"/>
      <c r="ETX133" s="256"/>
      <c r="ETY133" s="256"/>
      <c r="ETZ133" s="256"/>
      <c r="EUA133" s="256"/>
      <c r="EUB133" s="256"/>
      <c r="EUC133" s="256"/>
      <c r="EUD133" s="256"/>
      <c r="EUE133" s="256"/>
      <c r="EUF133" s="256"/>
      <c r="EUG133" s="256"/>
      <c r="EUH133" s="256"/>
      <c r="EUI133" s="256"/>
      <c r="EUJ133" s="256"/>
      <c r="EUK133" s="256"/>
      <c r="EUL133" s="256"/>
      <c r="EUM133" s="256"/>
      <c r="EUN133" s="256"/>
      <c r="EUO133" s="256"/>
      <c r="EUP133" s="256"/>
      <c r="EUQ133" s="256"/>
      <c r="EUR133" s="256"/>
      <c r="EUS133" s="256"/>
      <c r="EUT133" s="256"/>
      <c r="EUU133" s="256"/>
      <c r="EUV133" s="256"/>
      <c r="EUW133" s="256"/>
      <c r="EUX133" s="256"/>
      <c r="EUY133" s="256"/>
      <c r="EUZ133" s="256"/>
      <c r="EVA133" s="256"/>
      <c r="EVB133" s="256"/>
      <c r="EVC133" s="256"/>
      <c r="EVD133" s="256"/>
      <c r="EVE133" s="256"/>
      <c r="EVF133" s="256"/>
      <c r="EVG133" s="256"/>
      <c r="EVH133" s="256"/>
      <c r="EVI133" s="256"/>
      <c r="EVJ133" s="256"/>
      <c r="EVK133" s="256"/>
      <c r="EVL133" s="256"/>
      <c r="EVM133" s="256"/>
      <c r="EVN133" s="256"/>
      <c r="EVO133" s="256"/>
      <c r="EVP133" s="256"/>
      <c r="EVQ133" s="256"/>
      <c r="EVR133" s="256"/>
      <c r="EVS133" s="256"/>
      <c r="EVT133" s="256"/>
      <c r="EVU133" s="256"/>
      <c r="EVV133" s="256"/>
      <c r="EVW133" s="256"/>
      <c r="EVX133" s="256"/>
      <c r="EVY133" s="256"/>
      <c r="EVZ133" s="256"/>
      <c r="EWA133" s="256"/>
      <c r="EWB133" s="256"/>
      <c r="EWC133" s="256"/>
      <c r="EWD133" s="256"/>
      <c r="EWE133" s="256"/>
      <c r="EWF133" s="256"/>
      <c r="EWG133" s="256"/>
      <c r="EWH133" s="256"/>
      <c r="EWI133" s="256"/>
      <c r="EWJ133" s="256"/>
      <c r="EWK133" s="256"/>
      <c r="EWL133" s="256"/>
      <c r="EWM133" s="256"/>
      <c r="EWN133" s="256"/>
      <c r="EWO133" s="256"/>
      <c r="EWP133" s="256"/>
      <c r="EWQ133" s="256"/>
      <c r="EWR133" s="256"/>
      <c r="EWS133" s="256"/>
      <c r="EWT133" s="256"/>
      <c r="EWU133" s="256"/>
      <c r="EWV133" s="256"/>
      <c r="EWW133" s="256"/>
      <c r="EWX133" s="256"/>
      <c r="EWY133" s="256"/>
      <c r="EWZ133" s="256"/>
      <c r="EXA133" s="256"/>
      <c r="EXB133" s="256"/>
      <c r="EXC133" s="256"/>
      <c r="EXD133" s="256"/>
      <c r="EXE133" s="256"/>
      <c r="EXF133" s="256"/>
      <c r="EXG133" s="256"/>
      <c r="EXH133" s="256"/>
      <c r="EXI133" s="256"/>
      <c r="EXJ133" s="256"/>
      <c r="EXK133" s="256"/>
      <c r="EXL133" s="256"/>
      <c r="EXM133" s="256"/>
      <c r="EXN133" s="256"/>
      <c r="EXO133" s="256"/>
      <c r="EXP133" s="256"/>
      <c r="EXQ133" s="256"/>
      <c r="EXR133" s="256"/>
      <c r="EXS133" s="256"/>
      <c r="EXT133" s="256"/>
      <c r="EXU133" s="256"/>
      <c r="EXV133" s="256"/>
      <c r="EXW133" s="256"/>
      <c r="EXX133" s="256"/>
      <c r="EXY133" s="256"/>
      <c r="EXZ133" s="256"/>
      <c r="EYA133" s="256"/>
      <c r="EYB133" s="256"/>
      <c r="EYC133" s="256"/>
      <c r="EYD133" s="256"/>
      <c r="EYE133" s="256"/>
      <c r="EYF133" s="256"/>
      <c r="EYG133" s="256"/>
      <c r="EYH133" s="256"/>
      <c r="EYI133" s="256"/>
      <c r="EYJ133" s="256"/>
      <c r="EYK133" s="256"/>
      <c r="EYL133" s="256"/>
      <c r="EYM133" s="256"/>
      <c r="EYN133" s="256"/>
      <c r="EYO133" s="256"/>
      <c r="EYP133" s="256"/>
      <c r="EYQ133" s="256"/>
      <c r="EYR133" s="256"/>
      <c r="EYS133" s="256"/>
      <c r="EYT133" s="256"/>
      <c r="EYU133" s="256"/>
      <c r="EYV133" s="256"/>
      <c r="EYW133" s="256"/>
      <c r="EYX133" s="256"/>
      <c r="EYY133" s="256"/>
      <c r="EYZ133" s="256"/>
      <c r="EZA133" s="256"/>
      <c r="EZB133" s="256"/>
      <c r="EZC133" s="256"/>
      <c r="EZD133" s="256"/>
      <c r="EZE133" s="256"/>
      <c r="EZF133" s="256"/>
      <c r="EZG133" s="256"/>
      <c r="EZH133" s="256"/>
      <c r="EZI133" s="256"/>
      <c r="EZJ133" s="256"/>
      <c r="EZK133" s="256"/>
      <c r="EZL133" s="256"/>
      <c r="EZM133" s="256"/>
      <c r="EZN133" s="256"/>
      <c r="EZO133" s="256"/>
      <c r="EZP133" s="256"/>
      <c r="EZQ133" s="256"/>
      <c r="EZR133" s="256"/>
      <c r="EZS133" s="256"/>
      <c r="EZT133" s="256"/>
      <c r="EZU133" s="256"/>
      <c r="EZV133" s="256"/>
      <c r="EZW133" s="256"/>
      <c r="EZX133" s="256"/>
      <c r="EZY133" s="256"/>
      <c r="EZZ133" s="256"/>
      <c r="FAA133" s="256"/>
      <c r="FAB133" s="256"/>
      <c r="FAC133" s="256"/>
      <c r="FAD133" s="256"/>
      <c r="FAE133" s="256"/>
      <c r="FAF133" s="256"/>
      <c r="FAG133" s="256"/>
      <c r="FAH133" s="256"/>
      <c r="FAI133" s="256"/>
      <c r="FAJ133" s="256"/>
      <c r="FAK133" s="256"/>
      <c r="FAL133" s="256"/>
      <c r="FAM133" s="256"/>
      <c r="FAN133" s="256"/>
      <c r="FAO133" s="256"/>
      <c r="FAP133" s="256"/>
      <c r="FAQ133" s="256"/>
      <c r="FAR133" s="256"/>
      <c r="FAS133" s="256"/>
      <c r="FAT133" s="256"/>
      <c r="FAU133" s="256"/>
      <c r="FAV133" s="256"/>
      <c r="FAW133" s="256"/>
      <c r="FAX133" s="256"/>
      <c r="FAY133" s="256"/>
      <c r="FAZ133" s="256"/>
      <c r="FBA133" s="256"/>
      <c r="FBB133" s="256"/>
      <c r="FBC133" s="256"/>
      <c r="FBD133" s="256"/>
      <c r="FBE133" s="256"/>
      <c r="FBF133" s="256"/>
      <c r="FBG133" s="256"/>
      <c r="FBH133" s="256"/>
      <c r="FBI133" s="256"/>
      <c r="FBJ133" s="256"/>
      <c r="FBK133" s="256"/>
      <c r="FBL133" s="256"/>
      <c r="FBM133" s="256"/>
      <c r="FBN133" s="256"/>
      <c r="FBO133" s="256"/>
      <c r="FBP133" s="256"/>
      <c r="FBQ133" s="256"/>
      <c r="FBR133" s="256"/>
      <c r="FBS133" s="256"/>
      <c r="FBT133" s="256"/>
      <c r="FBU133" s="256"/>
      <c r="FBV133" s="256"/>
      <c r="FBW133" s="256"/>
      <c r="FBX133" s="256"/>
      <c r="FBY133" s="256"/>
      <c r="FBZ133" s="256"/>
      <c r="FCA133" s="256"/>
      <c r="FCB133" s="256"/>
      <c r="FCC133" s="256"/>
      <c r="FCD133" s="256"/>
      <c r="FCE133" s="256"/>
      <c r="FCF133" s="256"/>
      <c r="FCG133" s="256"/>
      <c r="FCH133" s="256"/>
      <c r="FCI133" s="256"/>
      <c r="FCJ133" s="256"/>
      <c r="FCK133" s="256"/>
      <c r="FCL133" s="256"/>
      <c r="FCM133" s="256"/>
      <c r="FCN133" s="256"/>
      <c r="FCO133" s="256"/>
      <c r="FCP133" s="256"/>
      <c r="FCQ133" s="256"/>
      <c r="FCR133" s="256"/>
      <c r="FCS133" s="256"/>
      <c r="FCT133" s="256"/>
      <c r="FCU133" s="256"/>
      <c r="FCV133" s="256"/>
      <c r="FCW133" s="256"/>
      <c r="FCX133" s="256"/>
      <c r="FCY133" s="256"/>
      <c r="FCZ133" s="256"/>
      <c r="FDA133" s="256"/>
      <c r="FDB133" s="256"/>
      <c r="FDC133" s="256"/>
      <c r="FDD133" s="256"/>
      <c r="FDE133" s="256"/>
      <c r="FDF133" s="256"/>
      <c r="FDG133" s="256"/>
      <c r="FDH133" s="256"/>
      <c r="FDI133" s="256"/>
      <c r="FDJ133" s="256"/>
      <c r="FDK133" s="256"/>
      <c r="FDL133" s="256"/>
      <c r="FDM133" s="256"/>
      <c r="FDN133" s="256"/>
      <c r="FDO133" s="256"/>
      <c r="FDP133" s="256"/>
      <c r="FDQ133" s="256"/>
      <c r="FDR133" s="256"/>
      <c r="FDS133" s="256"/>
      <c r="FDT133" s="256"/>
      <c r="FDU133" s="256"/>
      <c r="FDV133" s="256"/>
      <c r="FDW133" s="256"/>
      <c r="FDX133" s="256"/>
      <c r="FDY133" s="256"/>
      <c r="FDZ133" s="256"/>
      <c r="FEA133" s="256"/>
      <c r="FEB133" s="256"/>
      <c r="FEC133" s="256"/>
      <c r="FED133" s="256"/>
      <c r="FEE133" s="256"/>
      <c r="FEF133" s="256"/>
      <c r="FEG133" s="256"/>
      <c r="FEH133" s="256"/>
      <c r="FEI133" s="256"/>
      <c r="FEJ133" s="256"/>
      <c r="FEK133" s="256"/>
      <c r="FEL133" s="256"/>
      <c r="FEM133" s="256"/>
      <c r="FEN133" s="256"/>
      <c r="FEO133" s="256"/>
      <c r="FEP133" s="256"/>
      <c r="FEQ133" s="256"/>
      <c r="FER133" s="256"/>
      <c r="FES133" s="256"/>
      <c r="FET133" s="256"/>
      <c r="FEU133" s="256"/>
      <c r="FEV133" s="256"/>
      <c r="FEW133" s="256"/>
      <c r="FEX133" s="256"/>
      <c r="FEY133" s="256"/>
      <c r="FEZ133" s="256"/>
      <c r="FFA133" s="256"/>
      <c r="FFB133" s="256"/>
      <c r="FFC133" s="256"/>
      <c r="FFD133" s="256"/>
      <c r="FFE133" s="256"/>
      <c r="FFF133" s="256"/>
      <c r="FFG133" s="256"/>
      <c r="FFH133" s="256"/>
      <c r="FFI133" s="256"/>
      <c r="FFJ133" s="256"/>
      <c r="FFK133" s="256"/>
      <c r="FFL133" s="256"/>
      <c r="FFM133" s="256"/>
      <c r="FFN133" s="256"/>
      <c r="FFO133" s="256"/>
      <c r="FFP133" s="256"/>
      <c r="FFQ133" s="256"/>
      <c r="FFR133" s="256"/>
      <c r="FFS133" s="256"/>
      <c r="FFT133" s="256"/>
      <c r="FFU133" s="256"/>
      <c r="FFV133" s="256"/>
      <c r="FFW133" s="256"/>
      <c r="FFX133" s="256"/>
      <c r="FFY133" s="256"/>
      <c r="FFZ133" s="256"/>
      <c r="FGA133" s="256"/>
      <c r="FGB133" s="256"/>
      <c r="FGC133" s="256"/>
      <c r="FGD133" s="256"/>
      <c r="FGE133" s="256"/>
      <c r="FGF133" s="256"/>
      <c r="FGG133" s="256"/>
      <c r="FGH133" s="256"/>
      <c r="FGI133" s="256"/>
      <c r="FGJ133" s="256"/>
      <c r="FGK133" s="256"/>
      <c r="FGL133" s="256"/>
      <c r="FGM133" s="256"/>
      <c r="FGN133" s="256"/>
      <c r="FGO133" s="256"/>
      <c r="FGP133" s="256"/>
      <c r="FGQ133" s="256"/>
      <c r="FGR133" s="256"/>
      <c r="FGS133" s="256"/>
      <c r="FGT133" s="256"/>
      <c r="FGU133" s="256"/>
      <c r="FGV133" s="256"/>
      <c r="FGW133" s="256"/>
      <c r="FGX133" s="256"/>
      <c r="FGY133" s="256"/>
      <c r="FGZ133" s="256"/>
      <c r="FHA133" s="256"/>
      <c r="FHB133" s="256"/>
      <c r="FHC133" s="256"/>
      <c r="FHD133" s="256"/>
      <c r="FHE133" s="256"/>
      <c r="FHF133" s="256"/>
      <c r="FHG133" s="256"/>
      <c r="FHH133" s="256"/>
      <c r="FHI133" s="256"/>
      <c r="FHJ133" s="256"/>
      <c r="FHK133" s="256"/>
      <c r="FHL133" s="256"/>
      <c r="FHM133" s="256"/>
      <c r="FHN133" s="256"/>
      <c r="FHO133" s="256"/>
      <c r="FHP133" s="256"/>
      <c r="FHQ133" s="256"/>
      <c r="FHR133" s="256"/>
      <c r="FHS133" s="256"/>
      <c r="FHT133" s="256"/>
      <c r="FHU133" s="256"/>
      <c r="FHV133" s="256"/>
      <c r="FHW133" s="256"/>
      <c r="FHX133" s="256"/>
      <c r="FHY133" s="256"/>
      <c r="FHZ133" s="256"/>
      <c r="FIA133" s="256"/>
      <c r="FIB133" s="256"/>
      <c r="FIC133" s="256"/>
      <c r="FID133" s="256"/>
      <c r="FIE133" s="256"/>
      <c r="FIF133" s="256"/>
      <c r="FIG133" s="256"/>
      <c r="FIH133" s="256"/>
      <c r="FII133" s="256"/>
      <c r="FIJ133" s="256"/>
      <c r="FIK133" s="256"/>
      <c r="FIL133" s="256"/>
      <c r="FIM133" s="256"/>
      <c r="FIN133" s="256"/>
      <c r="FIO133" s="256"/>
      <c r="FIP133" s="256"/>
      <c r="FIQ133" s="256"/>
      <c r="FIR133" s="256"/>
      <c r="FIS133" s="256"/>
      <c r="FIT133" s="256"/>
      <c r="FIU133" s="256"/>
      <c r="FIV133" s="256"/>
      <c r="FIW133" s="256"/>
      <c r="FIX133" s="256"/>
      <c r="FIY133" s="256"/>
      <c r="FIZ133" s="256"/>
      <c r="FJA133" s="256"/>
      <c r="FJB133" s="256"/>
      <c r="FJC133" s="256"/>
      <c r="FJD133" s="256"/>
      <c r="FJE133" s="256"/>
      <c r="FJF133" s="256"/>
      <c r="FJG133" s="256"/>
      <c r="FJH133" s="256"/>
      <c r="FJI133" s="256"/>
      <c r="FJJ133" s="256"/>
      <c r="FJK133" s="256"/>
      <c r="FJL133" s="256"/>
      <c r="FJM133" s="256"/>
      <c r="FJN133" s="256"/>
      <c r="FJO133" s="256"/>
      <c r="FJP133" s="256"/>
      <c r="FJQ133" s="256"/>
      <c r="FJR133" s="256"/>
      <c r="FJS133" s="256"/>
      <c r="FJT133" s="256"/>
      <c r="FJU133" s="256"/>
      <c r="FJV133" s="256"/>
      <c r="FJW133" s="256"/>
      <c r="FJX133" s="256"/>
      <c r="FJY133" s="256"/>
      <c r="FJZ133" s="256"/>
      <c r="FKA133" s="256"/>
      <c r="FKB133" s="256"/>
      <c r="FKC133" s="256"/>
      <c r="FKD133" s="256"/>
      <c r="FKE133" s="256"/>
      <c r="FKF133" s="256"/>
      <c r="FKG133" s="256"/>
      <c r="FKH133" s="256"/>
      <c r="FKI133" s="256"/>
      <c r="FKJ133" s="256"/>
      <c r="FKK133" s="256"/>
      <c r="FKL133" s="256"/>
      <c r="FKM133" s="256"/>
      <c r="FKN133" s="256"/>
      <c r="FKO133" s="256"/>
      <c r="FKP133" s="256"/>
      <c r="FKQ133" s="256"/>
      <c r="FKR133" s="256"/>
      <c r="FKS133" s="256"/>
      <c r="FKT133" s="256"/>
      <c r="FKU133" s="256"/>
      <c r="FKV133" s="256"/>
      <c r="FKW133" s="256"/>
      <c r="FKX133" s="256"/>
      <c r="FKY133" s="256"/>
      <c r="FKZ133" s="256"/>
      <c r="FLA133" s="256"/>
      <c r="FLB133" s="256"/>
      <c r="FLC133" s="256"/>
      <c r="FLD133" s="256"/>
      <c r="FLE133" s="256"/>
      <c r="FLF133" s="256"/>
      <c r="FLG133" s="256"/>
      <c r="FLH133" s="256"/>
      <c r="FLI133" s="256"/>
      <c r="FLJ133" s="256"/>
      <c r="FLK133" s="256"/>
      <c r="FLL133" s="256"/>
      <c r="FLM133" s="256"/>
      <c r="FLN133" s="256"/>
      <c r="FLO133" s="256"/>
      <c r="FLP133" s="256"/>
      <c r="FLQ133" s="256"/>
      <c r="FLR133" s="256"/>
      <c r="FLS133" s="256"/>
      <c r="FLT133" s="256"/>
      <c r="FLU133" s="256"/>
      <c r="FLV133" s="256"/>
      <c r="FLW133" s="256"/>
      <c r="FLX133" s="256"/>
      <c r="FLY133" s="256"/>
      <c r="FLZ133" s="256"/>
      <c r="FMA133" s="256"/>
      <c r="FMB133" s="256"/>
      <c r="FMC133" s="256"/>
      <c r="FMD133" s="256"/>
      <c r="FME133" s="256"/>
      <c r="FMF133" s="256"/>
      <c r="FMG133" s="256"/>
      <c r="FMH133" s="256"/>
      <c r="FMI133" s="256"/>
      <c r="FMJ133" s="256"/>
      <c r="FMK133" s="256"/>
      <c r="FML133" s="256"/>
      <c r="FMM133" s="256"/>
      <c r="FMN133" s="256"/>
      <c r="FMO133" s="256"/>
      <c r="FMP133" s="256"/>
      <c r="FMQ133" s="256"/>
      <c r="FMR133" s="256"/>
      <c r="FMS133" s="256"/>
      <c r="FMT133" s="256"/>
      <c r="FMU133" s="256"/>
      <c r="FMV133" s="256"/>
      <c r="FMW133" s="256"/>
      <c r="FMX133" s="256"/>
      <c r="FMY133" s="256"/>
      <c r="FMZ133" s="256"/>
      <c r="FNA133" s="256"/>
      <c r="FNB133" s="256"/>
      <c r="FNC133" s="256"/>
      <c r="FND133" s="256"/>
      <c r="FNE133" s="256"/>
      <c r="FNF133" s="256"/>
      <c r="FNG133" s="256"/>
      <c r="FNH133" s="256"/>
      <c r="FNI133" s="256"/>
      <c r="FNJ133" s="256"/>
      <c r="FNK133" s="256"/>
      <c r="FNL133" s="256"/>
      <c r="FNM133" s="256"/>
      <c r="FNN133" s="256"/>
      <c r="FNO133" s="256"/>
      <c r="FNP133" s="256"/>
      <c r="FNQ133" s="256"/>
      <c r="FNR133" s="256"/>
      <c r="FNS133" s="256"/>
      <c r="FNT133" s="256"/>
      <c r="FNU133" s="256"/>
      <c r="FNV133" s="256"/>
      <c r="FNW133" s="256"/>
      <c r="FNX133" s="256"/>
      <c r="FNY133" s="256"/>
      <c r="FNZ133" s="256"/>
      <c r="FOA133" s="256"/>
      <c r="FOB133" s="256"/>
      <c r="FOC133" s="256"/>
      <c r="FOD133" s="256"/>
      <c r="FOE133" s="256"/>
      <c r="FOF133" s="256"/>
      <c r="FOG133" s="256"/>
      <c r="FOH133" s="256"/>
      <c r="FOI133" s="256"/>
      <c r="FOJ133" s="256"/>
      <c r="FOK133" s="256"/>
      <c r="FOL133" s="256"/>
      <c r="FOM133" s="256"/>
      <c r="FON133" s="256"/>
      <c r="FOO133" s="256"/>
      <c r="FOP133" s="256"/>
      <c r="FOQ133" s="256"/>
      <c r="FOR133" s="256"/>
      <c r="FOS133" s="256"/>
      <c r="FOT133" s="256"/>
      <c r="FOU133" s="256"/>
      <c r="FOV133" s="256"/>
      <c r="FOW133" s="256"/>
      <c r="FOX133" s="256"/>
      <c r="FOY133" s="256"/>
      <c r="FOZ133" s="256"/>
      <c r="FPA133" s="256"/>
      <c r="FPB133" s="256"/>
      <c r="FPC133" s="256"/>
      <c r="FPD133" s="256"/>
      <c r="FPE133" s="256"/>
      <c r="FPF133" s="256"/>
      <c r="FPG133" s="256"/>
      <c r="FPH133" s="256"/>
      <c r="FPI133" s="256"/>
      <c r="FPJ133" s="256"/>
      <c r="FPK133" s="256"/>
      <c r="FPL133" s="256"/>
      <c r="FPM133" s="256"/>
      <c r="FPN133" s="256"/>
      <c r="FPO133" s="256"/>
      <c r="FPP133" s="256"/>
      <c r="FPQ133" s="256"/>
      <c r="FPR133" s="256"/>
      <c r="FPS133" s="256"/>
      <c r="FPT133" s="256"/>
      <c r="FPU133" s="256"/>
      <c r="FPV133" s="256"/>
      <c r="FPW133" s="256"/>
      <c r="FPX133" s="256"/>
      <c r="FPY133" s="256"/>
      <c r="FPZ133" s="256"/>
      <c r="FQA133" s="256"/>
      <c r="FQB133" s="256"/>
      <c r="FQC133" s="256"/>
      <c r="FQD133" s="256"/>
      <c r="FQE133" s="256"/>
      <c r="FQF133" s="256"/>
      <c r="FQG133" s="256"/>
      <c r="FQH133" s="256"/>
      <c r="FQI133" s="256"/>
      <c r="FQJ133" s="256"/>
      <c r="FQK133" s="256"/>
      <c r="FQL133" s="256"/>
      <c r="FQM133" s="256"/>
      <c r="FQN133" s="256"/>
      <c r="FQO133" s="256"/>
      <c r="FQP133" s="256"/>
      <c r="FQQ133" s="256"/>
      <c r="FQR133" s="256"/>
      <c r="FQS133" s="256"/>
      <c r="FQT133" s="256"/>
      <c r="FQU133" s="256"/>
      <c r="FQV133" s="256"/>
      <c r="FQW133" s="256"/>
      <c r="FQX133" s="256"/>
      <c r="FQY133" s="256"/>
      <c r="FQZ133" s="256"/>
      <c r="FRA133" s="256"/>
      <c r="FRB133" s="256"/>
      <c r="FRC133" s="256"/>
      <c r="FRD133" s="256"/>
      <c r="FRE133" s="256"/>
      <c r="FRF133" s="256"/>
      <c r="FRG133" s="256"/>
      <c r="FRH133" s="256"/>
      <c r="FRI133" s="256"/>
      <c r="FRJ133" s="256"/>
      <c r="FRK133" s="256"/>
      <c r="FRL133" s="256"/>
      <c r="FRM133" s="256"/>
      <c r="FRN133" s="256"/>
      <c r="FRO133" s="256"/>
      <c r="FRP133" s="256"/>
      <c r="FRQ133" s="256"/>
      <c r="FRR133" s="256"/>
      <c r="FRS133" s="256"/>
      <c r="FRT133" s="256"/>
      <c r="FRU133" s="256"/>
      <c r="FRV133" s="256"/>
      <c r="FRW133" s="256"/>
      <c r="FRX133" s="256"/>
      <c r="FRY133" s="256"/>
      <c r="FRZ133" s="256"/>
      <c r="FSA133" s="256"/>
      <c r="FSB133" s="256"/>
      <c r="FSC133" s="256"/>
      <c r="FSD133" s="256"/>
      <c r="FSE133" s="256"/>
      <c r="FSF133" s="256"/>
      <c r="FSG133" s="256"/>
      <c r="FSH133" s="256"/>
      <c r="FSI133" s="256"/>
      <c r="FSJ133" s="256"/>
      <c r="FSK133" s="256"/>
      <c r="FSL133" s="256"/>
      <c r="FSM133" s="256"/>
      <c r="FSN133" s="256"/>
      <c r="FSO133" s="256"/>
      <c r="FSP133" s="256"/>
      <c r="FSQ133" s="256"/>
      <c r="FSR133" s="256"/>
      <c r="FSS133" s="256"/>
      <c r="FST133" s="256"/>
      <c r="FSU133" s="256"/>
      <c r="FSV133" s="256"/>
      <c r="FSW133" s="256"/>
      <c r="FSX133" s="256"/>
      <c r="FSY133" s="256"/>
      <c r="FSZ133" s="256"/>
      <c r="FTA133" s="256"/>
      <c r="FTB133" s="256"/>
      <c r="FTC133" s="256"/>
      <c r="FTD133" s="256"/>
      <c r="FTE133" s="256"/>
      <c r="FTF133" s="256"/>
      <c r="FTG133" s="256"/>
      <c r="FTH133" s="256"/>
      <c r="FTI133" s="256"/>
      <c r="FTJ133" s="256"/>
      <c r="FTK133" s="256"/>
      <c r="FTL133" s="256"/>
      <c r="FTM133" s="256"/>
      <c r="FTN133" s="256"/>
      <c r="FTO133" s="256"/>
      <c r="FTP133" s="256"/>
      <c r="FTQ133" s="256"/>
      <c r="FTR133" s="256"/>
      <c r="FTS133" s="256"/>
      <c r="FTT133" s="256"/>
      <c r="FTU133" s="256"/>
      <c r="FTV133" s="256"/>
      <c r="FTW133" s="256"/>
      <c r="FTX133" s="256"/>
      <c r="FTY133" s="256"/>
      <c r="FTZ133" s="256"/>
      <c r="FUA133" s="256"/>
      <c r="FUB133" s="256"/>
      <c r="FUC133" s="256"/>
      <c r="FUD133" s="256"/>
      <c r="FUE133" s="256"/>
      <c r="FUF133" s="256"/>
      <c r="FUG133" s="256"/>
      <c r="FUH133" s="256"/>
      <c r="FUI133" s="256"/>
      <c r="FUJ133" s="256"/>
      <c r="FUK133" s="256"/>
      <c r="FUL133" s="256"/>
      <c r="FUM133" s="256"/>
      <c r="FUN133" s="256"/>
      <c r="FUO133" s="256"/>
      <c r="FUP133" s="256"/>
      <c r="FUQ133" s="256"/>
      <c r="FUR133" s="256"/>
      <c r="FUS133" s="256"/>
      <c r="FUT133" s="256"/>
      <c r="FUU133" s="256"/>
      <c r="FUV133" s="256"/>
      <c r="FUW133" s="256"/>
      <c r="FUX133" s="256"/>
      <c r="FUY133" s="256"/>
      <c r="FUZ133" s="256"/>
      <c r="FVA133" s="256"/>
      <c r="FVB133" s="256"/>
      <c r="FVC133" s="256"/>
      <c r="FVD133" s="256"/>
      <c r="FVE133" s="256"/>
      <c r="FVF133" s="256"/>
      <c r="FVG133" s="256"/>
      <c r="FVH133" s="256"/>
      <c r="FVI133" s="256"/>
      <c r="FVJ133" s="256"/>
      <c r="FVK133" s="256"/>
      <c r="FVL133" s="256"/>
      <c r="FVM133" s="256"/>
      <c r="FVN133" s="256"/>
      <c r="FVO133" s="256"/>
      <c r="FVP133" s="256"/>
      <c r="FVQ133" s="256"/>
      <c r="FVR133" s="256"/>
      <c r="FVS133" s="256"/>
      <c r="FVT133" s="256"/>
      <c r="FVU133" s="256"/>
      <c r="FVV133" s="256"/>
      <c r="FVW133" s="256"/>
      <c r="FVX133" s="256"/>
      <c r="FVY133" s="256"/>
      <c r="FVZ133" s="256"/>
      <c r="FWA133" s="256"/>
      <c r="FWB133" s="256"/>
      <c r="FWC133" s="256"/>
      <c r="FWD133" s="256"/>
      <c r="FWE133" s="256"/>
      <c r="FWF133" s="256"/>
      <c r="FWG133" s="256"/>
      <c r="FWH133" s="256"/>
      <c r="FWI133" s="256"/>
      <c r="FWJ133" s="256"/>
      <c r="FWK133" s="256"/>
      <c r="FWL133" s="256"/>
      <c r="FWM133" s="256"/>
      <c r="FWN133" s="256"/>
      <c r="FWO133" s="256"/>
      <c r="FWP133" s="256"/>
      <c r="FWQ133" s="256"/>
      <c r="FWR133" s="256"/>
      <c r="FWS133" s="256"/>
      <c r="FWT133" s="256"/>
      <c r="FWU133" s="256"/>
      <c r="FWV133" s="256"/>
      <c r="FWW133" s="256"/>
      <c r="FWX133" s="256"/>
      <c r="FWY133" s="256"/>
      <c r="FWZ133" s="256"/>
      <c r="FXA133" s="256"/>
      <c r="FXB133" s="256"/>
      <c r="FXC133" s="256"/>
      <c r="FXD133" s="256"/>
      <c r="FXE133" s="256"/>
      <c r="FXF133" s="256"/>
      <c r="FXG133" s="256"/>
      <c r="FXH133" s="256"/>
      <c r="FXI133" s="256"/>
      <c r="FXJ133" s="256"/>
      <c r="FXK133" s="256"/>
      <c r="FXL133" s="256"/>
      <c r="FXM133" s="256"/>
      <c r="FXN133" s="256"/>
      <c r="FXO133" s="256"/>
      <c r="FXP133" s="256"/>
      <c r="FXQ133" s="256"/>
      <c r="FXR133" s="256"/>
      <c r="FXS133" s="256"/>
      <c r="FXT133" s="256"/>
      <c r="FXU133" s="256"/>
      <c r="FXV133" s="256"/>
      <c r="FXW133" s="256"/>
      <c r="FXX133" s="256"/>
      <c r="FXY133" s="256"/>
      <c r="FXZ133" s="256"/>
      <c r="FYA133" s="256"/>
      <c r="FYB133" s="256"/>
      <c r="FYC133" s="256"/>
      <c r="FYD133" s="256"/>
      <c r="FYE133" s="256"/>
      <c r="FYF133" s="256"/>
      <c r="FYG133" s="256"/>
      <c r="FYH133" s="256"/>
      <c r="FYI133" s="256"/>
      <c r="FYJ133" s="256"/>
      <c r="FYK133" s="256"/>
      <c r="FYL133" s="256"/>
      <c r="FYM133" s="256"/>
      <c r="FYN133" s="256"/>
      <c r="FYO133" s="256"/>
      <c r="FYP133" s="256"/>
      <c r="FYQ133" s="256"/>
      <c r="FYR133" s="256"/>
      <c r="FYS133" s="256"/>
      <c r="FYT133" s="256"/>
      <c r="FYU133" s="256"/>
      <c r="FYV133" s="256"/>
      <c r="FYW133" s="256"/>
      <c r="FYX133" s="256"/>
      <c r="FYY133" s="256"/>
      <c r="FYZ133" s="256"/>
      <c r="FZA133" s="256"/>
      <c r="FZB133" s="256"/>
      <c r="FZC133" s="256"/>
      <c r="FZD133" s="256"/>
      <c r="FZE133" s="256"/>
      <c r="FZF133" s="256"/>
      <c r="FZG133" s="256"/>
      <c r="FZH133" s="256"/>
      <c r="FZI133" s="256"/>
      <c r="FZJ133" s="256"/>
      <c r="FZK133" s="256"/>
      <c r="FZL133" s="256"/>
      <c r="FZM133" s="256"/>
      <c r="FZN133" s="256"/>
      <c r="FZO133" s="256"/>
      <c r="FZP133" s="256"/>
      <c r="FZQ133" s="256"/>
      <c r="FZR133" s="256"/>
      <c r="FZS133" s="256"/>
      <c r="FZT133" s="256"/>
      <c r="FZU133" s="256"/>
      <c r="FZV133" s="256"/>
      <c r="FZW133" s="256"/>
      <c r="FZX133" s="256"/>
      <c r="FZY133" s="256"/>
      <c r="FZZ133" s="256"/>
      <c r="GAA133" s="256"/>
      <c r="GAB133" s="256"/>
      <c r="GAC133" s="256"/>
      <c r="GAD133" s="256"/>
      <c r="GAE133" s="256"/>
      <c r="GAF133" s="256"/>
      <c r="GAG133" s="256"/>
      <c r="GAH133" s="256"/>
      <c r="GAI133" s="256"/>
      <c r="GAJ133" s="256"/>
      <c r="GAK133" s="256"/>
      <c r="GAL133" s="256"/>
      <c r="GAM133" s="256"/>
      <c r="GAN133" s="256"/>
      <c r="GAO133" s="256"/>
      <c r="GAP133" s="256"/>
      <c r="GAQ133" s="256"/>
      <c r="GAR133" s="256"/>
      <c r="GAS133" s="256"/>
      <c r="GAT133" s="256"/>
      <c r="GAU133" s="256"/>
      <c r="GAV133" s="256"/>
      <c r="GAW133" s="256"/>
      <c r="GAX133" s="256"/>
      <c r="GAY133" s="256"/>
      <c r="GAZ133" s="256"/>
      <c r="GBA133" s="256"/>
      <c r="GBB133" s="256"/>
      <c r="GBC133" s="256"/>
      <c r="GBD133" s="256"/>
      <c r="GBE133" s="256"/>
      <c r="GBF133" s="256"/>
      <c r="GBG133" s="256"/>
      <c r="GBH133" s="256"/>
      <c r="GBI133" s="256"/>
      <c r="GBJ133" s="256"/>
      <c r="GBK133" s="256"/>
      <c r="GBL133" s="256"/>
      <c r="GBM133" s="256"/>
      <c r="GBN133" s="256"/>
      <c r="GBO133" s="256"/>
      <c r="GBP133" s="256"/>
      <c r="GBQ133" s="256"/>
      <c r="GBR133" s="256"/>
      <c r="GBS133" s="256"/>
      <c r="GBT133" s="256"/>
      <c r="GBU133" s="256"/>
      <c r="GBV133" s="256"/>
      <c r="GBW133" s="256"/>
      <c r="GBX133" s="256"/>
      <c r="GBY133" s="256"/>
      <c r="GBZ133" s="256"/>
      <c r="GCA133" s="256"/>
      <c r="GCB133" s="256"/>
      <c r="GCC133" s="256"/>
      <c r="GCD133" s="256"/>
      <c r="GCE133" s="256"/>
      <c r="GCF133" s="256"/>
      <c r="GCG133" s="256"/>
      <c r="GCH133" s="256"/>
      <c r="GCI133" s="256"/>
      <c r="GCJ133" s="256"/>
      <c r="GCK133" s="256"/>
      <c r="GCL133" s="256"/>
      <c r="GCM133" s="256"/>
      <c r="GCN133" s="256"/>
      <c r="GCO133" s="256"/>
      <c r="GCP133" s="256"/>
      <c r="GCQ133" s="256"/>
      <c r="GCR133" s="256"/>
      <c r="GCS133" s="256"/>
      <c r="GCT133" s="256"/>
      <c r="GCU133" s="256"/>
      <c r="GCV133" s="256"/>
      <c r="GCW133" s="256"/>
      <c r="GCX133" s="256"/>
      <c r="GCY133" s="256"/>
      <c r="GCZ133" s="256"/>
      <c r="GDA133" s="256"/>
      <c r="GDB133" s="256"/>
      <c r="GDC133" s="256"/>
      <c r="GDD133" s="256"/>
      <c r="GDE133" s="256"/>
      <c r="GDF133" s="256"/>
      <c r="GDG133" s="256"/>
      <c r="GDH133" s="256"/>
      <c r="GDI133" s="256"/>
      <c r="GDJ133" s="256"/>
      <c r="GDK133" s="256"/>
      <c r="GDL133" s="256"/>
      <c r="GDM133" s="256"/>
      <c r="GDN133" s="256"/>
      <c r="GDO133" s="256"/>
      <c r="GDP133" s="256"/>
      <c r="GDQ133" s="256"/>
      <c r="GDR133" s="256"/>
      <c r="GDS133" s="256"/>
      <c r="GDT133" s="256"/>
      <c r="GDU133" s="256"/>
      <c r="GDV133" s="256"/>
      <c r="GDW133" s="256"/>
      <c r="GDX133" s="256"/>
      <c r="GDY133" s="256"/>
      <c r="GDZ133" s="256"/>
      <c r="GEA133" s="256"/>
      <c r="GEB133" s="256"/>
      <c r="GEC133" s="256"/>
      <c r="GED133" s="256"/>
      <c r="GEE133" s="256"/>
      <c r="GEF133" s="256"/>
      <c r="GEG133" s="256"/>
      <c r="GEH133" s="256"/>
      <c r="GEI133" s="256"/>
      <c r="GEJ133" s="256"/>
      <c r="GEK133" s="256"/>
      <c r="GEL133" s="256"/>
      <c r="GEM133" s="256"/>
      <c r="GEN133" s="256"/>
      <c r="GEO133" s="256"/>
      <c r="GEP133" s="256"/>
      <c r="GEQ133" s="256"/>
      <c r="GER133" s="256"/>
      <c r="GES133" s="256"/>
      <c r="GET133" s="256"/>
      <c r="GEU133" s="256"/>
      <c r="GEV133" s="256"/>
      <c r="GEW133" s="256"/>
      <c r="GEX133" s="256"/>
      <c r="GEY133" s="256"/>
      <c r="GEZ133" s="256"/>
      <c r="GFA133" s="256"/>
      <c r="GFB133" s="256"/>
      <c r="GFC133" s="256"/>
      <c r="GFD133" s="256"/>
      <c r="GFE133" s="256"/>
      <c r="GFF133" s="256"/>
      <c r="GFG133" s="256"/>
      <c r="GFH133" s="256"/>
      <c r="GFI133" s="256"/>
      <c r="GFJ133" s="256"/>
      <c r="GFK133" s="256"/>
      <c r="GFL133" s="256"/>
      <c r="GFM133" s="256"/>
      <c r="GFN133" s="256"/>
      <c r="GFO133" s="256"/>
      <c r="GFP133" s="256"/>
      <c r="GFQ133" s="256"/>
      <c r="GFR133" s="256"/>
      <c r="GFS133" s="256"/>
      <c r="GFT133" s="256"/>
      <c r="GFU133" s="256"/>
      <c r="GFV133" s="256"/>
      <c r="GFW133" s="256"/>
      <c r="GFX133" s="256"/>
      <c r="GFY133" s="256"/>
      <c r="GFZ133" s="256"/>
      <c r="GGA133" s="256"/>
      <c r="GGB133" s="256"/>
      <c r="GGC133" s="256"/>
      <c r="GGD133" s="256"/>
      <c r="GGE133" s="256"/>
      <c r="GGF133" s="256"/>
      <c r="GGG133" s="256"/>
      <c r="GGH133" s="256"/>
      <c r="GGI133" s="256"/>
      <c r="GGJ133" s="256"/>
      <c r="GGK133" s="256"/>
      <c r="GGL133" s="256"/>
      <c r="GGM133" s="256"/>
      <c r="GGN133" s="256"/>
      <c r="GGO133" s="256"/>
      <c r="GGP133" s="256"/>
      <c r="GGQ133" s="256"/>
      <c r="GGR133" s="256"/>
      <c r="GGS133" s="256"/>
      <c r="GGT133" s="256"/>
      <c r="GGU133" s="256"/>
      <c r="GGV133" s="256"/>
      <c r="GGW133" s="256"/>
      <c r="GGX133" s="256"/>
      <c r="GGY133" s="256"/>
      <c r="GGZ133" s="256"/>
      <c r="GHA133" s="256"/>
      <c r="GHB133" s="256"/>
      <c r="GHC133" s="256"/>
      <c r="GHD133" s="256"/>
      <c r="GHE133" s="256"/>
      <c r="GHF133" s="256"/>
      <c r="GHG133" s="256"/>
      <c r="GHH133" s="256"/>
      <c r="GHI133" s="256"/>
      <c r="GHJ133" s="256"/>
      <c r="GHK133" s="256"/>
      <c r="GHL133" s="256"/>
      <c r="GHM133" s="256"/>
      <c r="GHN133" s="256"/>
      <c r="GHO133" s="256"/>
      <c r="GHP133" s="256"/>
      <c r="GHQ133" s="256"/>
      <c r="GHR133" s="256"/>
      <c r="GHS133" s="256"/>
      <c r="GHT133" s="256"/>
      <c r="GHU133" s="256"/>
      <c r="GHV133" s="256"/>
      <c r="GHW133" s="256"/>
      <c r="GHX133" s="256"/>
      <c r="GHY133" s="256"/>
      <c r="GHZ133" s="256"/>
      <c r="GIA133" s="256"/>
      <c r="GIB133" s="256"/>
      <c r="GIC133" s="256"/>
      <c r="GID133" s="256"/>
      <c r="GIE133" s="256"/>
      <c r="GIF133" s="256"/>
      <c r="GIG133" s="256"/>
      <c r="GIH133" s="256"/>
      <c r="GII133" s="256"/>
      <c r="GIJ133" s="256"/>
      <c r="GIK133" s="256"/>
      <c r="GIL133" s="256"/>
      <c r="GIM133" s="256"/>
      <c r="GIN133" s="256"/>
      <c r="GIO133" s="256"/>
      <c r="GIP133" s="256"/>
      <c r="GIQ133" s="256"/>
      <c r="GIR133" s="256"/>
      <c r="GIS133" s="256"/>
      <c r="GIT133" s="256"/>
      <c r="GIU133" s="256"/>
      <c r="GIV133" s="256"/>
      <c r="GIW133" s="256"/>
      <c r="GIX133" s="256"/>
      <c r="GIY133" s="256"/>
      <c r="GIZ133" s="256"/>
      <c r="GJA133" s="256"/>
      <c r="GJB133" s="256"/>
      <c r="GJC133" s="256"/>
      <c r="GJD133" s="256"/>
      <c r="GJE133" s="256"/>
      <c r="GJF133" s="256"/>
      <c r="GJG133" s="256"/>
      <c r="GJH133" s="256"/>
      <c r="GJI133" s="256"/>
      <c r="GJJ133" s="256"/>
      <c r="GJK133" s="256"/>
      <c r="GJL133" s="256"/>
      <c r="GJM133" s="256"/>
      <c r="GJN133" s="256"/>
      <c r="GJO133" s="256"/>
      <c r="GJP133" s="256"/>
      <c r="GJQ133" s="256"/>
      <c r="GJR133" s="256"/>
      <c r="GJS133" s="256"/>
      <c r="GJT133" s="256"/>
      <c r="GJU133" s="256"/>
      <c r="GJV133" s="256"/>
      <c r="GJW133" s="256"/>
      <c r="GJX133" s="256"/>
      <c r="GJY133" s="256"/>
      <c r="GJZ133" s="256"/>
      <c r="GKA133" s="256"/>
      <c r="GKB133" s="256"/>
      <c r="GKC133" s="256"/>
      <c r="GKD133" s="256"/>
      <c r="GKE133" s="256"/>
      <c r="GKF133" s="256"/>
      <c r="GKG133" s="256"/>
      <c r="GKH133" s="256"/>
      <c r="GKI133" s="256"/>
      <c r="GKJ133" s="256"/>
      <c r="GKK133" s="256"/>
      <c r="GKL133" s="256"/>
      <c r="GKM133" s="256"/>
      <c r="GKN133" s="256"/>
      <c r="GKO133" s="256"/>
      <c r="GKP133" s="256"/>
      <c r="GKQ133" s="256"/>
      <c r="GKR133" s="256"/>
      <c r="GKS133" s="256"/>
      <c r="GKT133" s="256"/>
      <c r="GKU133" s="256"/>
      <c r="GKV133" s="256"/>
      <c r="GKW133" s="256"/>
      <c r="GKX133" s="256"/>
      <c r="GKY133" s="256"/>
      <c r="GKZ133" s="256"/>
      <c r="GLA133" s="256"/>
      <c r="GLB133" s="256"/>
      <c r="GLC133" s="256"/>
      <c r="GLD133" s="256"/>
      <c r="GLE133" s="256"/>
      <c r="GLF133" s="256"/>
      <c r="GLG133" s="256"/>
      <c r="GLH133" s="256"/>
      <c r="GLI133" s="256"/>
      <c r="GLJ133" s="256"/>
      <c r="GLK133" s="256"/>
      <c r="GLL133" s="256"/>
      <c r="GLM133" s="256"/>
      <c r="GLN133" s="256"/>
      <c r="GLO133" s="256"/>
      <c r="GLP133" s="256"/>
      <c r="GLQ133" s="256"/>
      <c r="GLR133" s="256"/>
      <c r="GLS133" s="256"/>
      <c r="GLT133" s="256"/>
      <c r="GLU133" s="256"/>
      <c r="GLV133" s="256"/>
      <c r="GLW133" s="256"/>
      <c r="GLX133" s="256"/>
      <c r="GLY133" s="256"/>
      <c r="GLZ133" s="256"/>
      <c r="GMA133" s="256"/>
      <c r="GMB133" s="256"/>
      <c r="GMC133" s="256"/>
      <c r="GMD133" s="256"/>
      <c r="GME133" s="256"/>
      <c r="GMF133" s="256"/>
      <c r="GMG133" s="256"/>
      <c r="GMH133" s="256"/>
      <c r="GMI133" s="256"/>
      <c r="GMJ133" s="256"/>
      <c r="GMK133" s="256"/>
      <c r="GML133" s="256"/>
      <c r="GMM133" s="256"/>
      <c r="GMN133" s="256"/>
      <c r="GMO133" s="256"/>
      <c r="GMP133" s="256"/>
      <c r="GMQ133" s="256"/>
      <c r="GMR133" s="256"/>
      <c r="GMS133" s="256"/>
      <c r="GMT133" s="256"/>
      <c r="GMU133" s="256"/>
      <c r="GMV133" s="256"/>
      <c r="GMW133" s="256"/>
      <c r="GMX133" s="256"/>
      <c r="GMY133" s="256"/>
      <c r="GMZ133" s="256"/>
      <c r="GNA133" s="256"/>
      <c r="GNB133" s="256"/>
      <c r="GNC133" s="256"/>
      <c r="GND133" s="256"/>
      <c r="GNE133" s="256"/>
      <c r="GNF133" s="256"/>
      <c r="GNG133" s="256"/>
      <c r="GNH133" s="256"/>
      <c r="GNI133" s="256"/>
      <c r="GNJ133" s="256"/>
      <c r="GNK133" s="256"/>
      <c r="GNL133" s="256"/>
      <c r="GNM133" s="256"/>
      <c r="GNN133" s="256"/>
      <c r="GNO133" s="256"/>
      <c r="GNP133" s="256"/>
      <c r="GNQ133" s="256"/>
      <c r="GNR133" s="256"/>
      <c r="GNS133" s="256"/>
      <c r="GNT133" s="256"/>
      <c r="GNU133" s="256"/>
      <c r="GNV133" s="256"/>
      <c r="GNW133" s="256"/>
      <c r="GNX133" s="256"/>
      <c r="GNY133" s="256"/>
      <c r="GNZ133" s="256"/>
      <c r="GOA133" s="256"/>
      <c r="GOB133" s="256"/>
      <c r="GOC133" s="256"/>
      <c r="GOD133" s="256"/>
      <c r="GOE133" s="256"/>
      <c r="GOF133" s="256"/>
      <c r="GOG133" s="256"/>
      <c r="GOH133" s="256"/>
      <c r="GOI133" s="256"/>
      <c r="GOJ133" s="256"/>
      <c r="GOK133" s="256"/>
      <c r="GOL133" s="256"/>
      <c r="GOM133" s="256"/>
      <c r="GON133" s="256"/>
      <c r="GOO133" s="256"/>
      <c r="GOP133" s="256"/>
      <c r="GOQ133" s="256"/>
      <c r="GOR133" s="256"/>
      <c r="GOS133" s="256"/>
      <c r="GOT133" s="256"/>
      <c r="GOU133" s="256"/>
      <c r="GOV133" s="256"/>
      <c r="GOW133" s="256"/>
      <c r="GOX133" s="256"/>
      <c r="GOY133" s="256"/>
      <c r="GOZ133" s="256"/>
      <c r="GPA133" s="256"/>
      <c r="GPB133" s="256"/>
      <c r="GPC133" s="256"/>
      <c r="GPD133" s="256"/>
      <c r="GPE133" s="256"/>
      <c r="GPF133" s="256"/>
      <c r="GPG133" s="256"/>
      <c r="GPH133" s="256"/>
      <c r="GPI133" s="256"/>
      <c r="GPJ133" s="256"/>
      <c r="GPK133" s="256"/>
      <c r="GPL133" s="256"/>
      <c r="GPM133" s="256"/>
      <c r="GPN133" s="256"/>
      <c r="GPO133" s="256"/>
      <c r="GPP133" s="256"/>
      <c r="GPQ133" s="256"/>
      <c r="GPR133" s="256"/>
      <c r="GPS133" s="256"/>
      <c r="GPT133" s="256"/>
      <c r="GPU133" s="256"/>
      <c r="GPV133" s="256"/>
      <c r="GPW133" s="256"/>
      <c r="GPX133" s="256"/>
      <c r="GPY133" s="256"/>
      <c r="GPZ133" s="256"/>
      <c r="GQA133" s="256"/>
      <c r="GQB133" s="256"/>
      <c r="GQC133" s="256"/>
      <c r="GQD133" s="256"/>
      <c r="GQE133" s="256"/>
      <c r="GQF133" s="256"/>
      <c r="GQG133" s="256"/>
      <c r="GQH133" s="256"/>
      <c r="GQI133" s="256"/>
      <c r="GQJ133" s="256"/>
      <c r="GQK133" s="256"/>
      <c r="GQL133" s="256"/>
      <c r="GQM133" s="256"/>
      <c r="GQN133" s="256"/>
      <c r="GQO133" s="256"/>
      <c r="GQP133" s="256"/>
      <c r="GQQ133" s="256"/>
      <c r="GQR133" s="256"/>
      <c r="GQS133" s="256"/>
      <c r="GQT133" s="256"/>
      <c r="GQU133" s="256"/>
      <c r="GQV133" s="256"/>
      <c r="GQW133" s="256"/>
      <c r="GQX133" s="256"/>
      <c r="GQY133" s="256"/>
      <c r="GQZ133" s="256"/>
      <c r="GRA133" s="256"/>
      <c r="GRB133" s="256"/>
      <c r="GRC133" s="256"/>
      <c r="GRD133" s="256"/>
      <c r="GRE133" s="256"/>
      <c r="GRF133" s="256"/>
      <c r="GRG133" s="256"/>
      <c r="GRH133" s="256"/>
      <c r="GRI133" s="256"/>
      <c r="GRJ133" s="256"/>
      <c r="GRK133" s="256"/>
      <c r="GRL133" s="256"/>
      <c r="GRM133" s="256"/>
      <c r="GRN133" s="256"/>
      <c r="GRO133" s="256"/>
      <c r="GRP133" s="256"/>
      <c r="GRQ133" s="256"/>
      <c r="GRR133" s="256"/>
      <c r="GRS133" s="256"/>
      <c r="GRT133" s="256"/>
      <c r="GRU133" s="256"/>
      <c r="GRV133" s="256"/>
      <c r="GRW133" s="256"/>
      <c r="GRX133" s="256"/>
      <c r="GRY133" s="256"/>
      <c r="GRZ133" s="256"/>
      <c r="GSA133" s="256"/>
      <c r="GSB133" s="256"/>
      <c r="GSC133" s="256"/>
      <c r="GSD133" s="256"/>
      <c r="GSE133" s="256"/>
      <c r="GSF133" s="256"/>
      <c r="GSG133" s="256"/>
      <c r="GSH133" s="256"/>
      <c r="GSI133" s="256"/>
      <c r="GSJ133" s="256"/>
      <c r="GSK133" s="256"/>
      <c r="GSL133" s="256"/>
      <c r="GSM133" s="256"/>
      <c r="GSN133" s="256"/>
      <c r="GSO133" s="256"/>
      <c r="GSP133" s="256"/>
      <c r="GSQ133" s="256"/>
      <c r="GSR133" s="256"/>
      <c r="GSS133" s="256"/>
      <c r="GST133" s="256"/>
      <c r="GSU133" s="256"/>
      <c r="GSV133" s="256"/>
      <c r="GSW133" s="256"/>
      <c r="GSX133" s="256"/>
      <c r="GSY133" s="256"/>
      <c r="GSZ133" s="256"/>
      <c r="GTA133" s="256"/>
      <c r="GTB133" s="256"/>
      <c r="GTC133" s="256"/>
      <c r="GTD133" s="256"/>
      <c r="GTE133" s="256"/>
      <c r="GTF133" s="256"/>
      <c r="GTG133" s="256"/>
      <c r="GTH133" s="256"/>
      <c r="GTI133" s="256"/>
      <c r="GTJ133" s="256"/>
      <c r="GTK133" s="256"/>
      <c r="GTL133" s="256"/>
      <c r="GTM133" s="256"/>
      <c r="GTN133" s="256"/>
      <c r="GTO133" s="256"/>
      <c r="GTP133" s="256"/>
      <c r="GTQ133" s="256"/>
      <c r="GTR133" s="256"/>
      <c r="GTS133" s="256"/>
      <c r="GTT133" s="256"/>
      <c r="GTU133" s="256"/>
      <c r="GTV133" s="256"/>
      <c r="GTW133" s="256"/>
      <c r="GTX133" s="256"/>
      <c r="GTY133" s="256"/>
      <c r="GTZ133" s="256"/>
      <c r="GUA133" s="256"/>
      <c r="GUB133" s="256"/>
      <c r="GUC133" s="256"/>
      <c r="GUD133" s="256"/>
      <c r="GUE133" s="256"/>
      <c r="GUF133" s="256"/>
      <c r="GUG133" s="256"/>
      <c r="GUH133" s="256"/>
      <c r="GUI133" s="256"/>
      <c r="GUJ133" s="256"/>
      <c r="GUK133" s="256"/>
      <c r="GUL133" s="256"/>
      <c r="GUM133" s="256"/>
      <c r="GUN133" s="256"/>
      <c r="GUO133" s="256"/>
      <c r="GUP133" s="256"/>
      <c r="GUQ133" s="256"/>
      <c r="GUR133" s="256"/>
      <c r="GUS133" s="256"/>
      <c r="GUT133" s="256"/>
      <c r="GUU133" s="256"/>
      <c r="GUV133" s="256"/>
      <c r="GUW133" s="256"/>
      <c r="GUX133" s="256"/>
      <c r="GUY133" s="256"/>
      <c r="GUZ133" s="256"/>
      <c r="GVA133" s="256"/>
      <c r="GVB133" s="256"/>
      <c r="GVC133" s="256"/>
      <c r="GVD133" s="256"/>
      <c r="GVE133" s="256"/>
      <c r="GVF133" s="256"/>
      <c r="GVG133" s="256"/>
      <c r="GVH133" s="256"/>
      <c r="GVI133" s="256"/>
      <c r="GVJ133" s="256"/>
      <c r="GVK133" s="256"/>
      <c r="GVL133" s="256"/>
      <c r="GVM133" s="256"/>
      <c r="GVN133" s="256"/>
      <c r="GVO133" s="256"/>
      <c r="GVP133" s="256"/>
      <c r="GVQ133" s="256"/>
      <c r="GVR133" s="256"/>
      <c r="GVS133" s="256"/>
      <c r="GVT133" s="256"/>
      <c r="GVU133" s="256"/>
      <c r="GVV133" s="256"/>
      <c r="GVW133" s="256"/>
      <c r="GVX133" s="256"/>
      <c r="GVY133" s="256"/>
      <c r="GVZ133" s="256"/>
      <c r="GWA133" s="256"/>
      <c r="GWB133" s="256"/>
      <c r="GWC133" s="256"/>
      <c r="GWD133" s="256"/>
      <c r="GWE133" s="256"/>
      <c r="GWF133" s="256"/>
      <c r="GWG133" s="256"/>
      <c r="GWH133" s="256"/>
      <c r="GWI133" s="256"/>
      <c r="GWJ133" s="256"/>
      <c r="GWK133" s="256"/>
      <c r="GWL133" s="256"/>
      <c r="GWM133" s="256"/>
      <c r="GWN133" s="256"/>
      <c r="GWO133" s="256"/>
      <c r="GWP133" s="256"/>
      <c r="GWQ133" s="256"/>
      <c r="GWR133" s="256"/>
      <c r="GWS133" s="256"/>
      <c r="GWT133" s="256"/>
      <c r="GWU133" s="256"/>
      <c r="GWV133" s="256"/>
      <c r="GWW133" s="256"/>
      <c r="GWX133" s="256"/>
      <c r="GWY133" s="256"/>
      <c r="GWZ133" s="256"/>
      <c r="GXA133" s="256"/>
      <c r="GXB133" s="256"/>
      <c r="GXC133" s="256"/>
      <c r="GXD133" s="256"/>
      <c r="GXE133" s="256"/>
      <c r="GXF133" s="256"/>
      <c r="GXG133" s="256"/>
      <c r="GXH133" s="256"/>
      <c r="GXI133" s="256"/>
      <c r="GXJ133" s="256"/>
      <c r="GXK133" s="256"/>
      <c r="GXL133" s="256"/>
      <c r="GXM133" s="256"/>
      <c r="GXN133" s="256"/>
      <c r="GXO133" s="256"/>
      <c r="GXP133" s="256"/>
      <c r="GXQ133" s="256"/>
      <c r="GXR133" s="256"/>
      <c r="GXS133" s="256"/>
      <c r="GXT133" s="256"/>
      <c r="GXU133" s="256"/>
      <c r="GXV133" s="256"/>
      <c r="GXW133" s="256"/>
      <c r="GXX133" s="256"/>
      <c r="GXY133" s="256"/>
      <c r="GXZ133" s="256"/>
      <c r="GYA133" s="256"/>
      <c r="GYB133" s="256"/>
      <c r="GYC133" s="256"/>
      <c r="GYD133" s="256"/>
      <c r="GYE133" s="256"/>
      <c r="GYF133" s="256"/>
      <c r="GYG133" s="256"/>
      <c r="GYH133" s="256"/>
      <c r="GYI133" s="256"/>
      <c r="GYJ133" s="256"/>
      <c r="GYK133" s="256"/>
      <c r="GYL133" s="256"/>
      <c r="GYM133" s="256"/>
      <c r="GYN133" s="256"/>
      <c r="GYO133" s="256"/>
      <c r="GYP133" s="256"/>
      <c r="GYQ133" s="256"/>
      <c r="GYR133" s="256"/>
      <c r="GYS133" s="256"/>
      <c r="GYT133" s="256"/>
      <c r="GYU133" s="256"/>
      <c r="GYV133" s="256"/>
      <c r="GYW133" s="256"/>
      <c r="GYX133" s="256"/>
      <c r="GYY133" s="256"/>
      <c r="GYZ133" s="256"/>
      <c r="GZA133" s="256"/>
      <c r="GZB133" s="256"/>
      <c r="GZC133" s="256"/>
      <c r="GZD133" s="256"/>
      <c r="GZE133" s="256"/>
      <c r="GZF133" s="256"/>
      <c r="GZG133" s="256"/>
      <c r="GZH133" s="256"/>
      <c r="GZI133" s="256"/>
      <c r="GZJ133" s="256"/>
      <c r="GZK133" s="256"/>
      <c r="GZL133" s="256"/>
      <c r="GZM133" s="256"/>
      <c r="GZN133" s="256"/>
      <c r="GZO133" s="256"/>
      <c r="GZP133" s="256"/>
      <c r="GZQ133" s="256"/>
      <c r="GZR133" s="256"/>
      <c r="GZS133" s="256"/>
      <c r="GZT133" s="256"/>
      <c r="GZU133" s="256"/>
      <c r="GZV133" s="256"/>
      <c r="GZW133" s="256"/>
      <c r="GZX133" s="256"/>
      <c r="GZY133" s="256"/>
      <c r="GZZ133" s="256"/>
      <c r="HAA133" s="256"/>
      <c r="HAB133" s="256"/>
      <c r="HAC133" s="256"/>
      <c r="HAD133" s="256"/>
      <c r="HAE133" s="256"/>
      <c r="HAF133" s="256"/>
      <c r="HAG133" s="256"/>
      <c r="HAH133" s="256"/>
      <c r="HAI133" s="256"/>
      <c r="HAJ133" s="256"/>
      <c r="HAK133" s="256"/>
      <c r="HAL133" s="256"/>
      <c r="HAM133" s="256"/>
      <c r="HAN133" s="256"/>
      <c r="HAO133" s="256"/>
      <c r="HAP133" s="256"/>
      <c r="HAQ133" s="256"/>
      <c r="HAR133" s="256"/>
      <c r="HAS133" s="256"/>
      <c r="HAT133" s="256"/>
      <c r="HAU133" s="256"/>
      <c r="HAV133" s="256"/>
      <c r="HAW133" s="256"/>
      <c r="HAX133" s="256"/>
      <c r="HAY133" s="256"/>
      <c r="HAZ133" s="256"/>
      <c r="HBA133" s="256"/>
      <c r="HBB133" s="256"/>
      <c r="HBC133" s="256"/>
      <c r="HBD133" s="256"/>
      <c r="HBE133" s="256"/>
      <c r="HBF133" s="256"/>
      <c r="HBG133" s="256"/>
      <c r="HBH133" s="256"/>
      <c r="HBI133" s="256"/>
      <c r="HBJ133" s="256"/>
      <c r="HBK133" s="256"/>
      <c r="HBL133" s="256"/>
      <c r="HBM133" s="256"/>
      <c r="HBN133" s="256"/>
      <c r="HBO133" s="256"/>
      <c r="HBP133" s="256"/>
      <c r="HBQ133" s="256"/>
      <c r="HBR133" s="256"/>
      <c r="HBS133" s="256"/>
      <c r="HBT133" s="256"/>
      <c r="HBU133" s="256"/>
      <c r="HBV133" s="256"/>
      <c r="HBW133" s="256"/>
      <c r="HBX133" s="256"/>
      <c r="HBY133" s="256"/>
      <c r="HBZ133" s="256"/>
      <c r="HCA133" s="256"/>
      <c r="HCB133" s="256"/>
      <c r="HCC133" s="256"/>
      <c r="HCD133" s="256"/>
      <c r="HCE133" s="256"/>
      <c r="HCF133" s="256"/>
      <c r="HCG133" s="256"/>
      <c r="HCH133" s="256"/>
      <c r="HCI133" s="256"/>
      <c r="HCJ133" s="256"/>
      <c r="HCK133" s="256"/>
      <c r="HCL133" s="256"/>
      <c r="HCM133" s="256"/>
      <c r="HCN133" s="256"/>
      <c r="HCO133" s="256"/>
      <c r="HCP133" s="256"/>
      <c r="HCQ133" s="256"/>
      <c r="HCR133" s="256"/>
      <c r="HCS133" s="256"/>
      <c r="HCT133" s="256"/>
      <c r="HCU133" s="256"/>
      <c r="HCV133" s="256"/>
      <c r="HCW133" s="256"/>
      <c r="HCX133" s="256"/>
      <c r="HCY133" s="256"/>
      <c r="HCZ133" s="256"/>
      <c r="HDA133" s="256"/>
      <c r="HDB133" s="256"/>
      <c r="HDC133" s="256"/>
      <c r="HDD133" s="256"/>
      <c r="HDE133" s="256"/>
      <c r="HDF133" s="256"/>
      <c r="HDG133" s="256"/>
      <c r="HDH133" s="256"/>
      <c r="HDI133" s="256"/>
      <c r="HDJ133" s="256"/>
      <c r="HDK133" s="256"/>
      <c r="HDL133" s="256"/>
      <c r="HDM133" s="256"/>
      <c r="HDN133" s="256"/>
      <c r="HDO133" s="256"/>
      <c r="HDP133" s="256"/>
      <c r="HDQ133" s="256"/>
      <c r="HDR133" s="256"/>
      <c r="HDS133" s="256"/>
      <c r="HDT133" s="256"/>
      <c r="HDU133" s="256"/>
      <c r="HDV133" s="256"/>
      <c r="HDW133" s="256"/>
      <c r="HDX133" s="256"/>
      <c r="HDY133" s="256"/>
      <c r="HDZ133" s="256"/>
      <c r="HEA133" s="256"/>
      <c r="HEB133" s="256"/>
      <c r="HEC133" s="256"/>
      <c r="HED133" s="256"/>
      <c r="HEE133" s="256"/>
      <c r="HEF133" s="256"/>
      <c r="HEG133" s="256"/>
      <c r="HEH133" s="256"/>
      <c r="HEI133" s="256"/>
      <c r="HEJ133" s="256"/>
      <c r="HEK133" s="256"/>
      <c r="HEL133" s="256"/>
      <c r="HEM133" s="256"/>
      <c r="HEN133" s="256"/>
      <c r="HEO133" s="256"/>
      <c r="HEP133" s="256"/>
      <c r="HEQ133" s="256"/>
      <c r="HER133" s="256"/>
      <c r="HES133" s="256"/>
      <c r="HET133" s="256"/>
      <c r="HEU133" s="256"/>
      <c r="HEV133" s="256"/>
      <c r="HEW133" s="256"/>
      <c r="HEX133" s="256"/>
      <c r="HEY133" s="256"/>
      <c r="HEZ133" s="256"/>
      <c r="HFA133" s="256"/>
      <c r="HFB133" s="256"/>
      <c r="HFC133" s="256"/>
      <c r="HFD133" s="256"/>
      <c r="HFE133" s="256"/>
      <c r="HFF133" s="256"/>
      <c r="HFG133" s="256"/>
      <c r="HFH133" s="256"/>
      <c r="HFI133" s="256"/>
      <c r="HFJ133" s="256"/>
      <c r="HFK133" s="256"/>
      <c r="HFL133" s="256"/>
      <c r="HFM133" s="256"/>
      <c r="HFN133" s="256"/>
      <c r="HFO133" s="256"/>
      <c r="HFP133" s="256"/>
      <c r="HFQ133" s="256"/>
      <c r="HFR133" s="256"/>
      <c r="HFS133" s="256"/>
      <c r="HFT133" s="256"/>
      <c r="HFU133" s="256"/>
      <c r="HFV133" s="256"/>
      <c r="HFW133" s="256"/>
      <c r="HFX133" s="256"/>
      <c r="HFY133" s="256"/>
      <c r="HFZ133" s="256"/>
      <c r="HGA133" s="256"/>
      <c r="HGB133" s="256"/>
      <c r="HGC133" s="256"/>
      <c r="HGD133" s="256"/>
      <c r="HGE133" s="256"/>
      <c r="HGF133" s="256"/>
      <c r="HGG133" s="256"/>
      <c r="HGH133" s="256"/>
      <c r="HGI133" s="256"/>
      <c r="HGJ133" s="256"/>
      <c r="HGK133" s="256"/>
      <c r="HGL133" s="256"/>
      <c r="HGM133" s="256"/>
      <c r="HGN133" s="256"/>
      <c r="HGO133" s="256"/>
      <c r="HGP133" s="256"/>
      <c r="HGQ133" s="256"/>
      <c r="HGR133" s="256"/>
      <c r="HGS133" s="256"/>
      <c r="HGT133" s="256"/>
      <c r="HGU133" s="256"/>
      <c r="HGV133" s="256"/>
      <c r="HGW133" s="256"/>
      <c r="HGX133" s="256"/>
      <c r="HGY133" s="256"/>
      <c r="HGZ133" s="256"/>
      <c r="HHA133" s="256"/>
      <c r="HHB133" s="256"/>
      <c r="HHC133" s="256"/>
      <c r="HHD133" s="256"/>
      <c r="HHE133" s="256"/>
      <c r="HHF133" s="256"/>
      <c r="HHG133" s="256"/>
      <c r="HHH133" s="256"/>
      <c r="HHI133" s="256"/>
      <c r="HHJ133" s="256"/>
      <c r="HHK133" s="256"/>
      <c r="HHL133" s="256"/>
      <c r="HHM133" s="256"/>
      <c r="HHN133" s="256"/>
      <c r="HHO133" s="256"/>
      <c r="HHP133" s="256"/>
      <c r="HHQ133" s="256"/>
      <c r="HHR133" s="256"/>
      <c r="HHS133" s="256"/>
      <c r="HHT133" s="256"/>
      <c r="HHU133" s="256"/>
      <c r="HHV133" s="256"/>
      <c r="HHW133" s="256"/>
      <c r="HHX133" s="256"/>
      <c r="HHY133" s="256"/>
      <c r="HHZ133" s="256"/>
      <c r="HIA133" s="256"/>
      <c r="HIB133" s="256"/>
      <c r="HIC133" s="256"/>
      <c r="HID133" s="256"/>
      <c r="HIE133" s="256"/>
      <c r="HIF133" s="256"/>
      <c r="HIG133" s="256"/>
      <c r="HIH133" s="256"/>
      <c r="HII133" s="256"/>
      <c r="HIJ133" s="256"/>
      <c r="HIK133" s="256"/>
      <c r="HIL133" s="256"/>
      <c r="HIM133" s="256"/>
      <c r="HIN133" s="256"/>
      <c r="HIO133" s="256"/>
      <c r="HIP133" s="256"/>
      <c r="HIQ133" s="256"/>
      <c r="HIR133" s="256"/>
      <c r="HIS133" s="256"/>
      <c r="HIT133" s="256"/>
      <c r="HIU133" s="256"/>
      <c r="HIV133" s="256"/>
      <c r="HIW133" s="256"/>
      <c r="HIX133" s="256"/>
      <c r="HIY133" s="256"/>
      <c r="HIZ133" s="256"/>
      <c r="HJA133" s="256"/>
      <c r="HJB133" s="256"/>
      <c r="HJC133" s="256"/>
      <c r="HJD133" s="256"/>
      <c r="HJE133" s="256"/>
      <c r="HJF133" s="256"/>
      <c r="HJG133" s="256"/>
      <c r="HJH133" s="256"/>
      <c r="HJI133" s="256"/>
      <c r="HJJ133" s="256"/>
      <c r="HJK133" s="256"/>
      <c r="HJL133" s="256"/>
      <c r="HJM133" s="256"/>
      <c r="HJN133" s="256"/>
      <c r="HJO133" s="256"/>
      <c r="HJP133" s="256"/>
      <c r="HJQ133" s="256"/>
      <c r="HJR133" s="256"/>
      <c r="HJS133" s="256"/>
      <c r="HJT133" s="256"/>
      <c r="HJU133" s="256"/>
      <c r="HJV133" s="256"/>
      <c r="HJW133" s="256"/>
      <c r="HJX133" s="256"/>
      <c r="HJY133" s="256"/>
      <c r="HJZ133" s="256"/>
      <c r="HKA133" s="256"/>
      <c r="HKB133" s="256"/>
      <c r="HKC133" s="256"/>
      <c r="HKD133" s="256"/>
      <c r="HKE133" s="256"/>
      <c r="HKF133" s="256"/>
      <c r="HKG133" s="256"/>
      <c r="HKH133" s="256"/>
      <c r="HKI133" s="256"/>
      <c r="HKJ133" s="256"/>
      <c r="HKK133" s="256"/>
      <c r="HKL133" s="256"/>
      <c r="HKM133" s="256"/>
      <c r="HKN133" s="256"/>
      <c r="HKO133" s="256"/>
      <c r="HKP133" s="256"/>
      <c r="HKQ133" s="256"/>
      <c r="HKR133" s="256"/>
      <c r="HKS133" s="256"/>
      <c r="HKT133" s="256"/>
      <c r="HKU133" s="256"/>
      <c r="HKV133" s="256"/>
      <c r="HKW133" s="256"/>
      <c r="HKX133" s="256"/>
      <c r="HKY133" s="256"/>
      <c r="HKZ133" s="256"/>
      <c r="HLA133" s="256"/>
      <c r="HLB133" s="256"/>
      <c r="HLC133" s="256"/>
      <c r="HLD133" s="256"/>
      <c r="HLE133" s="256"/>
      <c r="HLF133" s="256"/>
      <c r="HLG133" s="256"/>
      <c r="HLH133" s="256"/>
      <c r="HLI133" s="256"/>
      <c r="HLJ133" s="256"/>
      <c r="HLK133" s="256"/>
      <c r="HLL133" s="256"/>
      <c r="HLM133" s="256"/>
      <c r="HLN133" s="256"/>
      <c r="HLO133" s="256"/>
      <c r="HLP133" s="256"/>
      <c r="HLQ133" s="256"/>
      <c r="HLR133" s="256"/>
      <c r="HLS133" s="256"/>
      <c r="HLT133" s="256"/>
      <c r="HLU133" s="256"/>
      <c r="HLV133" s="256"/>
      <c r="HLW133" s="256"/>
      <c r="HLX133" s="256"/>
      <c r="HLY133" s="256"/>
      <c r="HLZ133" s="256"/>
      <c r="HMA133" s="256"/>
      <c r="HMB133" s="256"/>
      <c r="HMC133" s="256"/>
      <c r="HMD133" s="256"/>
      <c r="HME133" s="256"/>
      <c r="HMF133" s="256"/>
      <c r="HMG133" s="256"/>
      <c r="HMH133" s="256"/>
      <c r="HMI133" s="256"/>
      <c r="HMJ133" s="256"/>
      <c r="HMK133" s="256"/>
      <c r="HML133" s="256"/>
      <c r="HMM133" s="256"/>
      <c r="HMN133" s="256"/>
      <c r="HMO133" s="256"/>
      <c r="HMP133" s="256"/>
      <c r="HMQ133" s="256"/>
      <c r="HMR133" s="256"/>
      <c r="HMS133" s="256"/>
      <c r="HMT133" s="256"/>
      <c r="HMU133" s="256"/>
      <c r="HMV133" s="256"/>
      <c r="HMW133" s="256"/>
      <c r="HMX133" s="256"/>
      <c r="HMY133" s="256"/>
      <c r="HMZ133" s="256"/>
      <c r="HNA133" s="256"/>
      <c r="HNB133" s="256"/>
      <c r="HNC133" s="256"/>
      <c r="HND133" s="256"/>
      <c r="HNE133" s="256"/>
      <c r="HNF133" s="256"/>
      <c r="HNG133" s="256"/>
      <c r="HNH133" s="256"/>
      <c r="HNI133" s="256"/>
      <c r="HNJ133" s="256"/>
      <c r="HNK133" s="256"/>
      <c r="HNL133" s="256"/>
      <c r="HNM133" s="256"/>
      <c r="HNN133" s="256"/>
      <c r="HNO133" s="256"/>
      <c r="HNP133" s="256"/>
      <c r="HNQ133" s="256"/>
      <c r="HNR133" s="256"/>
      <c r="HNS133" s="256"/>
      <c r="HNT133" s="256"/>
      <c r="HNU133" s="256"/>
      <c r="HNV133" s="256"/>
      <c r="HNW133" s="256"/>
      <c r="HNX133" s="256"/>
      <c r="HNY133" s="256"/>
      <c r="HNZ133" s="256"/>
      <c r="HOA133" s="256"/>
      <c r="HOB133" s="256"/>
      <c r="HOC133" s="256"/>
      <c r="HOD133" s="256"/>
      <c r="HOE133" s="256"/>
      <c r="HOF133" s="256"/>
      <c r="HOG133" s="256"/>
      <c r="HOH133" s="256"/>
      <c r="HOI133" s="256"/>
      <c r="HOJ133" s="256"/>
      <c r="HOK133" s="256"/>
      <c r="HOL133" s="256"/>
      <c r="HOM133" s="256"/>
      <c r="HON133" s="256"/>
      <c r="HOO133" s="256"/>
      <c r="HOP133" s="256"/>
      <c r="HOQ133" s="256"/>
      <c r="HOR133" s="256"/>
      <c r="HOS133" s="256"/>
      <c r="HOT133" s="256"/>
      <c r="HOU133" s="256"/>
      <c r="HOV133" s="256"/>
      <c r="HOW133" s="256"/>
      <c r="HOX133" s="256"/>
      <c r="HOY133" s="256"/>
      <c r="HOZ133" s="256"/>
      <c r="HPA133" s="256"/>
      <c r="HPB133" s="256"/>
      <c r="HPC133" s="256"/>
      <c r="HPD133" s="256"/>
      <c r="HPE133" s="256"/>
      <c r="HPF133" s="256"/>
      <c r="HPG133" s="256"/>
      <c r="HPH133" s="256"/>
      <c r="HPI133" s="256"/>
      <c r="HPJ133" s="256"/>
      <c r="HPK133" s="256"/>
      <c r="HPL133" s="256"/>
      <c r="HPM133" s="256"/>
      <c r="HPN133" s="256"/>
      <c r="HPO133" s="256"/>
      <c r="HPP133" s="256"/>
      <c r="HPQ133" s="256"/>
      <c r="HPR133" s="256"/>
      <c r="HPS133" s="256"/>
      <c r="HPT133" s="256"/>
      <c r="HPU133" s="256"/>
      <c r="HPV133" s="256"/>
      <c r="HPW133" s="256"/>
      <c r="HPX133" s="256"/>
      <c r="HPY133" s="256"/>
      <c r="HPZ133" s="256"/>
      <c r="HQA133" s="256"/>
      <c r="HQB133" s="256"/>
      <c r="HQC133" s="256"/>
      <c r="HQD133" s="256"/>
      <c r="HQE133" s="256"/>
      <c r="HQF133" s="256"/>
      <c r="HQG133" s="256"/>
      <c r="HQH133" s="256"/>
      <c r="HQI133" s="256"/>
      <c r="HQJ133" s="256"/>
      <c r="HQK133" s="256"/>
      <c r="HQL133" s="256"/>
      <c r="HQM133" s="256"/>
      <c r="HQN133" s="256"/>
      <c r="HQO133" s="256"/>
      <c r="HQP133" s="256"/>
      <c r="HQQ133" s="256"/>
      <c r="HQR133" s="256"/>
      <c r="HQS133" s="256"/>
      <c r="HQT133" s="256"/>
      <c r="HQU133" s="256"/>
      <c r="HQV133" s="256"/>
      <c r="HQW133" s="256"/>
      <c r="HQX133" s="256"/>
      <c r="HQY133" s="256"/>
      <c r="HQZ133" s="256"/>
      <c r="HRA133" s="256"/>
      <c r="HRB133" s="256"/>
      <c r="HRC133" s="256"/>
      <c r="HRD133" s="256"/>
      <c r="HRE133" s="256"/>
      <c r="HRF133" s="256"/>
      <c r="HRG133" s="256"/>
      <c r="HRH133" s="256"/>
      <c r="HRI133" s="256"/>
      <c r="HRJ133" s="256"/>
      <c r="HRK133" s="256"/>
      <c r="HRL133" s="256"/>
      <c r="HRM133" s="256"/>
      <c r="HRN133" s="256"/>
      <c r="HRO133" s="256"/>
      <c r="HRP133" s="256"/>
      <c r="HRQ133" s="256"/>
      <c r="HRR133" s="256"/>
      <c r="HRS133" s="256"/>
      <c r="HRT133" s="256"/>
      <c r="HRU133" s="256"/>
      <c r="HRV133" s="256"/>
      <c r="HRW133" s="256"/>
      <c r="HRX133" s="256"/>
      <c r="HRY133" s="256"/>
      <c r="HRZ133" s="256"/>
      <c r="HSA133" s="256"/>
      <c r="HSB133" s="256"/>
      <c r="HSC133" s="256"/>
      <c r="HSD133" s="256"/>
      <c r="HSE133" s="256"/>
      <c r="HSF133" s="256"/>
      <c r="HSG133" s="256"/>
      <c r="HSH133" s="256"/>
      <c r="HSI133" s="256"/>
      <c r="HSJ133" s="256"/>
      <c r="HSK133" s="256"/>
      <c r="HSL133" s="256"/>
      <c r="HSM133" s="256"/>
      <c r="HSN133" s="256"/>
      <c r="HSO133" s="256"/>
      <c r="HSP133" s="256"/>
      <c r="HSQ133" s="256"/>
      <c r="HSR133" s="256"/>
      <c r="HSS133" s="256"/>
      <c r="HST133" s="256"/>
      <c r="HSU133" s="256"/>
      <c r="HSV133" s="256"/>
      <c r="HSW133" s="256"/>
      <c r="HSX133" s="256"/>
      <c r="HSY133" s="256"/>
      <c r="HSZ133" s="256"/>
      <c r="HTA133" s="256"/>
      <c r="HTB133" s="256"/>
      <c r="HTC133" s="256"/>
      <c r="HTD133" s="256"/>
      <c r="HTE133" s="256"/>
      <c r="HTF133" s="256"/>
      <c r="HTG133" s="256"/>
      <c r="HTH133" s="256"/>
      <c r="HTI133" s="256"/>
      <c r="HTJ133" s="256"/>
      <c r="HTK133" s="256"/>
      <c r="HTL133" s="256"/>
      <c r="HTM133" s="256"/>
      <c r="HTN133" s="256"/>
      <c r="HTO133" s="256"/>
      <c r="HTP133" s="256"/>
      <c r="HTQ133" s="256"/>
      <c r="HTR133" s="256"/>
      <c r="HTS133" s="256"/>
      <c r="HTT133" s="256"/>
      <c r="HTU133" s="256"/>
      <c r="HTV133" s="256"/>
      <c r="HTW133" s="256"/>
      <c r="HTX133" s="256"/>
      <c r="HTY133" s="256"/>
      <c r="HTZ133" s="256"/>
      <c r="HUA133" s="256"/>
      <c r="HUB133" s="256"/>
      <c r="HUC133" s="256"/>
      <c r="HUD133" s="256"/>
      <c r="HUE133" s="256"/>
      <c r="HUF133" s="256"/>
      <c r="HUG133" s="256"/>
      <c r="HUH133" s="256"/>
      <c r="HUI133" s="256"/>
      <c r="HUJ133" s="256"/>
      <c r="HUK133" s="256"/>
      <c r="HUL133" s="256"/>
      <c r="HUM133" s="256"/>
      <c r="HUN133" s="256"/>
      <c r="HUO133" s="256"/>
      <c r="HUP133" s="256"/>
      <c r="HUQ133" s="256"/>
      <c r="HUR133" s="256"/>
      <c r="HUS133" s="256"/>
      <c r="HUT133" s="256"/>
      <c r="HUU133" s="256"/>
      <c r="HUV133" s="256"/>
      <c r="HUW133" s="256"/>
      <c r="HUX133" s="256"/>
      <c r="HUY133" s="256"/>
      <c r="HUZ133" s="256"/>
      <c r="HVA133" s="256"/>
      <c r="HVB133" s="256"/>
      <c r="HVC133" s="256"/>
      <c r="HVD133" s="256"/>
      <c r="HVE133" s="256"/>
      <c r="HVF133" s="256"/>
      <c r="HVG133" s="256"/>
      <c r="HVH133" s="256"/>
      <c r="HVI133" s="256"/>
      <c r="HVJ133" s="256"/>
      <c r="HVK133" s="256"/>
      <c r="HVL133" s="256"/>
      <c r="HVM133" s="256"/>
      <c r="HVN133" s="256"/>
      <c r="HVO133" s="256"/>
      <c r="HVP133" s="256"/>
      <c r="HVQ133" s="256"/>
      <c r="HVR133" s="256"/>
      <c r="HVS133" s="256"/>
      <c r="HVT133" s="256"/>
      <c r="HVU133" s="256"/>
      <c r="HVV133" s="256"/>
      <c r="HVW133" s="256"/>
      <c r="HVX133" s="256"/>
      <c r="HVY133" s="256"/>
      <c r="HVZ133" s="256"/>
      <c r="HWA133" s="256"/>
      <c r="HWB133" s="256"/>
      <c r="HWC133" s="256"/>
      <c r="HWD133" s="256"/>
      <c r="HWE133" s="256"/>
      <c r="HWF133" s="256"/>
      <c r="HWG133" s="256"/>
      <c r="HWH133" s="256"/>
      <c r="HWI133" s="256"/>
      <c r="HWJ133" s="256"/>
      <c r="HWK133" s="256"/>
      <c r="HWL133" s="256"/>
      <c r="HWM133" s="256"/>
      <c r="HWN133" s="256"/>
      <c r="HWO133" s="256"/>
      <c r="HWP133" s="256"/>
      <c r="HWQ133" s="256"/>
      <c r="HWR133" s="256"/>
      <c r="HWS133" s="256"/>
      <c r="HWT133" s="256"/>
      <c r="HWU133" s="256"/>
      <c r="HWV133" s="256"/>
      <c r="HWW133" s="256"/>
      <c r="HWX133" s="256"/>
      <c r="HWY133" s="256"/>
      <c r="HWZ133" s="256"/>
      <c r="HXA133" s="256"/>
      <c r="HXB133" s="256"/>
      <c r="HXC133" s="256"/>
      <c r="HXD133" s="256"/>
      <c r="HXE133" s="256"/>
      <c r="HXF133" s="256"/>
      <c r="HXG133" s="256"/>
      <c r="HXH133" s="256"/>
      <c r="HXI133" s="256"/>
      <c r="HXJ133" s="256"/>
      <c r="HXK133" s="256"/>
      <c r="HXL133" s="256"/>
      <c r="HXM133" s="256"/>
      <c r="HXN133" s="256"/>
      <c r="HXO133" s="256"/>
      <c r="HXP133" s="256"/>
      <c r="HXQ133" s="256"/>
      <c r="HXR133" s="256"/>
      <c r="HXS133" s="256"/>
      <c r="HXT133" s="256"/>
      <c r="HXU133" s="256"/>
      <c r="HXV133" s="256"/>
      <c r="HXW133" s="256"/>
      <c r="HXX133" s="256"/>
      <c r="HXY133" s="256"/>
      <c r="HXZ133" s="256"/>
      <c r="HYA133" s="256"/>
      <c r="HYB133" s="256"/>
      <c r="HYC133" s="256"/>
      <c r="HYD133" s="256"/>
      <c r="HYE133" s="256"/>
      <c r="HYF133" s="256"/>
      <c r="HYG133" s="256"/>
      <c r="HYH133" s="256"/>
      <c r="HYI133" s="256"/>
      <c r="HYJ133" s="256"/>
      <c r="HYK133" s="256"/>
      <c r="HYL133" s="256"/>
      <c r="HYM133" s="256"/>
      <c r="HYN133" s="256"/>
      <c r="HYO133" s="256"/>
      <c r="HYP133" s="256"/>
      <c r="HYQ133" s="256"/>
      <c r="HYR133" s="256"/>
      <c r="HYS133" s="256"/>
      <c r="HYT133" s="256"/>
      <c r="HYU133" s="256"/>
      <c r="HYV133" s="256"/>
      <c r="HYW133" s="256"/>
      <c r="HYX133" s="256"/>
      <c r="HYY133" s="256"/>
      <c r="HYZ133" s="256"/>
      <c r="HZA133" s="256"/>
      <c r="HZB133" s="256"/>
      <c r="HZC133" s="256"/>
      <c r="HZD133" s="256"/>
      <c r="HZE133" s="256"/>
      <c r="HZF133" s="256"/>
      <c r="HZG133" s="256"/>
      <c r="HZH133" s="256"/>
      <c r="HZI133" s="256"/>
      <c r="HZJ133" s="256"/>
      <c r="HZK133" s="256"/>
      <c r="HZL133" s="256"/>
      <c r="HZM133" s="256"/>
      <c r="HZN133" s="256"/>
      <c r="HZO133" s="256"/>
      <c r="HZP133" s="256"/>
      <c r="HZQ133" s="256"/>
      <c r="HZR133" s="256"/>
      <c r="HZS133" s="256"/>
      <c r="HZT133" s="256"/>
      <c r="HZU133" s="256"/>
      <c r="HZV133" s="256"/>
      <c r="HZW133" s="256"/>
      <c r="HZX133" s="256"/>
      <c r="HZY133" s="256"/>
      <c r="HZZ133" s="256"/>
      <c r="IAA133" s="256"/>
      <c r="IAB133" s="256"/>
      <c r="IAC133" s="256"/>
      <c r="IAD133" s="256"/>
      <c r="IAE133" s="256"/>
      <c r="IAF133" s="256"/>
      <c r="IAG133" s="256"/>
      <c r="IAH133" s="256"/>
      <c r="IAI133" s="256"/>
      <c r="IAJ133" s="256"/>
      <c r="IAK133" s="256"/>
      <c r="IAL133" s="256"/>
      <c r="IAM133" s="256"/>
      <c r="IAN133" s="256"/>
      <c r="IAO133" s="256"/>
      <c r="IAP133" s="256"/>
      <c r="IAQ133" s="256"/>
      <c r="IAR133" s="256"/>
      <c r="IAS133" s="256"/>
      <c r="IAT133" s="256"/>
      <c r="IAU133" s="256"/>
      <c r="IAV133" s="256"/>
      <c r="IAW133" s="256"/>
      <c r="IAX133" s="256"/>
      <c r="IAY133" s="256"/>
      <c r="IAZ133" s="256"/>
      <c r="IBA133" s="256"/>
      <c r="IBB133" s="256"/>
      <c r="IBC133" s="256"/>
      <c r="IBD133" s="256"/>
      <c r="IBE133" s="256"/>
      <c r="IBF133" s="256"/>
      <c r="IBG133" s="256"/>
      <c r="IBH133" s="256"/>
      <c r="IBI133" s="256"/>
      <c r="IBJ133" s="256"/>
      <c r="IBK133" s="256"/>
      <c r="IBL133" s="256"/>
      <c r="IBM133" s="256"/>
      <c r="IBN133" s="256"/>
      <c r="IBO133" s="256"/>
      <c r="IBP133" s="256"/>
      <c r="IBQ133" s="256"/>
      <c r="IBR133" s="256"/>
      <c r="IBS133" s="256"/>
      <c r="IBT133" s="256"/>
      <c r="IBU133" s="256"/>
      <c r="IBV133" s="256"/>
      <c r="IBW133" s="256"/>
      <c r="IBX133" s="256"/>
      <c r="IBY133" s="256"/>
      <c r="IBZ133" s="256"/>
      <c r="ICA133" s="256"/>
      <c r="ICB133" s="256"/>
      <c r="ICC133" s="256"/>
      <c r="ICD133" s="256"/>
      <c r="ICE133" s="256"/>
      <c r="ICF133" s="256"/>
      <c r="ICG133" s="256"/>
      <c r="ICH133" s="256"/>
      <c r="ICI133" s="256"/>
      <c r="ICJ133" s="256"/>
      <c r="ICK133" s="256"/>
      <c r="ICL133" s="256"/>
      <c r="ICM133" s="256"/>
      <c r="ICN133" s="256"/>
      <c r="ICO133" s="256"/>
      <c r="ICP133" s="256"/>
      <c r="ICQ133" s="256"/>
      <c r="ICR133" s="256"/>
      <c r="ICS133" s="256"/>
      <c r="ICT133" s="256"/>
      <c r="ICU133" s="256"/>
      <c r="ICV133" s="256"/>
      <c r="ICW133" s="256"/>
      <c r="ICX133" s="256"/>
      <c r="ICY133" s="256"/>
      <c r="ICZ133" s="256"/>
      <c r="IDA133" s="256"/>
      <c r="IDB133" s="256"/>
      <c r="IDC133" s="256"/>
      <c r="IDD133" s="256"/>
      <c r="IDE133" s="256"/>
      <c r="IDF133" s="256"/>
      <c r="IDG133" s="256"/>
      <c r="IDH133" s="256"/>
      <c r="IDI133" s="256"/>
      <c r="IDJ133" s="256"/>
      <c r="IDK133" s="256"/>
      <c r="IDL133" s="256"/>
      <c r="IDM133" s="256"/>
      <c r="IDN133" s="256"/>
      <c r="IDO133" s="256"/>
      <c r="IDP133" s="256"/>
      <c r="IDQ133" s="256"/>
      <c r="IDR133" s="256"/>
      <c r="IDS133" s="256"/>
      <c r="IDT133" s="256"/>
      <c r="IDU133" s="256"/>
      <c r="IDV133" s="256"/>
      <c r="IDW133" s="256"/>
      <c r="IDX133" s="256"/>
      <c r="IDY133" s="256"/>
      <c r="IDZ133" s="256"/>
      <c r="IEA133" s="256"/>
      <c r="IEB133" s="256"/>
      <c r="IEC133" s="256"/>
      <c r="IED133" s="256"/>
      <c r="IEE133" s="256"/>
      <c r="IEF133" s="256"/>
      <c r="IEG133" s="256"/>
      <c r="IEH133" s="256"/>
      <c r="IEI133" s="256"/>
      <c r="IEJ133" s="256"/>
      <c r="IEK133" s="256"/>
      <c r="IEL133" s="256"/>
      <c r="IEM133" s="256"/>
      <c r="IEN133" s="256"/>
      <c r="IEO133" s="256"/>
      <c r="IEP133" s="256"/>
      <c r="IEQ133" s="256"/>
      <c r="IER133" s="256"/>
      <c r="IES133" s="256"/>
      <c r="IET133" s="256"/>
      <c r="IEU133" s="256"/>
      <c r="IEV133" s="256"/>
      <c r="IEW133" s="256"/>
      <c r="IEX133" s="256"/>
      <c r="IEY133" s="256"/>
      <c r="IEZ133" s="256"/>
      <c r="IFA133" s="256"/>
      <c r="IFB133" s="256"/>
      <c r="IFC133" s="256"/>
      <c r="IFD133" s="256"/>
      <c r="IFE133" s="256"/>
      <c r="IFF133" s="256"/>
      <c r="IFG133" s="256"/>
      <c r="IFH133" s="256"/>
      <c r="IFI133" s="256"/>
      <c r="IFJ133" s="256"/>
      <c r="IFK133" s="256"/>
      <c r="IFL133" s="256"/>
      <c r="IFM133" s="256"/>
      <c r="IFN133" s="256"/>
      <c r="IFO133" s="256"/>
      <c r="IFP133" s="256"/>
      <c r="IFQ133" s="256"/>
      <c r="IFR133" s="256"/>
      <c r="IFS133" s="256"/>
      <c r="IFT133" s="256"/>
      <c r="IFU133" s="256"/>
      <c r="IFV133" s="256"/>
      <c r="IFW133" s="256"/>
      <c r="IFX133" s="256"/>
      <c r="IFY133" s="256"/>
      <c r="IFZ133" s="256"/>
      <c r="IGA133" s="256"/>
      <c r="IGB133" s="256"/>
      <c r="IGC133" s="256"/>
      <c r="IGD133" s="256"/>
      <c r="IGE133" s="256"/>
      <c r="IGF133" s="256"/>
      <c r="IGG133" s="256"/>
      <c r="IGH133" s="256"/>
      <c r="IGI133" s="256"/>
      <c r="IGJ133" s="256"/>
      <c r="IGK133" s="256"/>
      <c r="IGL133" s="256"/>
      <c r="IGM133" s="256"/>
      <c r="IGN133" s="256"/>
      <c r="IGO133" s="256"/>
      <c r="IGP133" s="256"/>
      <c r="IGQ133" s="256"/>
      <c r="IGR133" s="256"/>
      <c r="IGS133" s="256"/>
      <c r="IGT133" s="256"/>
      <c r="IGU133" s="256"/>
      <c r="IGV133" s="256"/>
      <c r="IGW133" s="256"/>
      <c r="IGX133" s="256"/>
      <c r="IGY133" s="256"/>
      <c r="IGZ133" s="256"/>
      <c r="IHA133" s="256"/>
      <c r="IHB133" s="256"/>
      <c r="IHC133" s="256"/>
      <c r="IHD133" s="256"/>
      <c r="IHE133" s="256"/>
      <c r="IHF133" s="256"/>
      <c r="IHG133" s="256"/>
      <c r="IHH133" s="256"/>
      <c r="IHI133" s="256"/>
      <c r="IHJ133" s="256"/>
      <c r="IHK133" s="256"/>
      <c r="IHL133" s="256"/>
      <c r="IHM133" s="256"/>
      <c r="IHN133" s="256"/>
      <c r="IHO133" s="256"/>
      <c r="IHP133" s="256"/>
      <c r="IHQ133" s="256"/>
      <c r="IHR133" s="256"/>
      <c r="IHS133" s="256"/>
      <c r="IHT133" s="256"/>
      <c r="IHU133" s="256"/>
      <c r="IHV133" s="256"/>
      <c r="IHW133" s="256"/>
      <c r="IHX133" s="256"/>
      <c r="IHY133" s="256"/>
      <c r="IHZ133" s="256"/>
      <c r="IIA133" s="256"/>
      <c r="IIB133" s="256"/>
      <c r="IIC133" s="256"/>
      <c r="IID133" s="256"/>
      <c r="IIE133" s="256"/>
      <c r="IIF133" s="256"/>
      <c r="IIG133" s="256"/>
      <c r="IIH133" s="256"/>
      <c r="III133" s="256"/>
      <c r="IIJ133" s="256"/>
      <c r="IIK133" s="256"/>
      <c r="IIL133" s="256"/>
      <c r="IIM133" s="256"/>
      <c r="IIN133" s="256"/>
      <c r="IIO133" s="256"/>
      <c r="IIP133" s="256"/>
      <c r="IIQ133" s="256"/>
      <c r="IIR133" s="256"/>
      <c r="IIS133" s="256"/>
      <c r="IIT133" s="256"/>
      <c r="IIU133" s="256"/>
      <c r="IIV133" s="256"/>
      <c r="IIW133" s="256"/>
      <c r="IIX133" s="256"/>
      <c r="IIY133" s="256"/>
      <c r="IIZ133" s="256"/>
      <c r="IJA133" s="256"/>
      <c r="IJB133" s="256"/>
      <c r="IJC133" s="256"/>
      <c r="IJD133" s="256"/>
      <c r="IJE133" s="256"/>
      <c r="IJF133" s="256"/>
      <c r="IJG133" s="256"/>
      <c r="IJH133" s="256"/>
      <c r="IJI133" s="256"/>
      <c r="IJJ133" s="256"/>
      <c r="IJK133" s="256"/>
      <c r="IJL133" s="256"/>
      <c r="IJM133" s="256"/>
      <c r="IJN133" s="256"/>
      <c r="IJO133" s="256"/>
      <c r="IJP133" s="256"/>
      <c r="IJQ133" s="256"/>
      <c r="IJR133" s="256"/>
      <c r="IJS133" s="256"/>
      <c r="IJT133" s="256"/>
      <c r="IJU133" s="256"/>
      <c r="IJV133" s="256"/>
      <c r="IJW133" s="256"/>
      <c r="IJX133" s="256"/>
      <c r="IJY133" s="256"/>
      <c r="IJZ133" s="256"/>
      <c r="IKA133" s="256"/>
      <c r="IKB133" s="256"/>
      <c r="IKC133" s="256"/>
      <c r="IKD133" s="256"/>
      <c r="IKE133" s="256"/>
      <c r="IKF133" s="256"/>
      <c r="IKG133" s="256"/>
      <c r="IKH133" s="256"/>
      <c r="IKI133" s="256"/>
      <c r="IKJ133" s="256"/>
      <c r="IKK133" s="256"/>
      <c r="IKL133" s="256"/>
      <c r="IKM133" s="256"/>
      <c r="IKN133" s="256"/>
      <c r="IKO133" s="256"/>
      <c r="IKP133" s="256"/>
      <c r="IKQ133" s="256"/>
      <c r="IKR133" s="256"/>
      <c r="IKS133" s="256"/>
      <c r="IKT133" s="256"/>
      <c r="IKU133" s="256"/>
      <c r="IKV133" s="256"/>
      <c r="IKW133" s="256"/>
      <c r="IKX133" s="256"/>
      <c r="IKY133" s="256"/>
      <c r="IKZ133" s="256"/>
      <c r="ILA133" s="256"/>
      <c r="ILB133" s="256"/>
      <c r="ILC133" s="256"/>
      <c r="ILD133" s="256"/>
      <c r="ILE133" s="256"/>
      <c r="ILF133" s="256"/>
      <c r="ILG133" s="256"/>
      <c r="ILH133" s="256"/>
      <c r="ILI133" s="256"/>
      <c r="ILJ133" s="256"/>
      <c r="ILK133" s="256"/>
      <c r="ILL133" s="256"/>
      <c r="ILM133" s="256"/>
      <c r="ILN133" s="256"/>
      <c r="ILO133" s="256"/>
      <c r="ILP133" s="256"/>
      <c r="ILQ133" s="256"/>
      <c r="ILR133" s="256"/>
      <c r="ILS133" s="256"/>
      <c r="ILT133" s="256"/>
      <c r="ILU133" s="256"/>
      <c r="ILV133" s="256"/>
      <c r="ILW133" s="256"/>
      <c r="ILX133" s="256"/>
      <c r="ILY133" s="256"/>
      <c r="ILZ133" s="256"/>
      <c r="IMA133" s="256"/>
      <c r="IMB133" s="256"/>
      <c r="IMC133" s="256"/>
      <c r="IMD133" s="256"/>
      <c r="IME133" s="256"/>
      <c r="IMF133" s="256"/>
      <c r="IMG133" s="256"/>
      <c r="IMH133" s="256"/>
      <c r="IMI133" s="256"/>
      <c r="IMJ133" s="256"/>
      <c r="IMK133" s="256"/>
      <c r="IML133" s="256"/>
      <c r="IMM133" s="256"/>
      <c r="IMN133" s="256"/>
      <c r="IMO133" s="256"/>
      <c r="IMP133" s="256"/>
      <c r="IMQ133" s="256"/>
      <c r="IMR133" s="256"/>
      <c r="IMS133" s="256"/>
      <c r="IMT133" s="256"/>
      <c r="IMU133" s="256"/>
      <c r="IMV133" s="256"/>
      <c r="IMW133" s="256"/>
      <c r="IMX133" s="256"/>
      <c r="IMY133" s="256"/>
      <c r="IMZ133" s="256"/>
      <c r="INA133" s="256"/>
      <c r="INB133" s="256"/>
      <c r="INC133" s="256"/>
      <c r="IND133" s="256"/>
      <c r="INE133" s="256"/>
      <c r="INF133" s="256"/>
      <c r="ING133" s="256"/>
      <c r="INH133" s="256"/>
      <c r="INI133" s="256"/>
      <c r="INJ133" s="256"/>
      <c r="INK133" s="256"/>
      <c r="INL133" s="256"/>
      <c r="INM133" s="256"/>
      <c r="INN133" s="256"/>
      <c r="INO133" s="256"/>
      <c r="INP133" s="256"/>
      <c r="INQ133" s="256"/>
      <c r="INR133" s="256"/>
      <c r="INS133" s="256"/>
      <c r="INT133" s="256"/>
      <c r="INU133" s="256"/>
      <c r="INV133" s="256"/>
      <c r="INW133" s="256"/>
      <c r="INX133" s="256"/>
      <c r="INY133" s="256"/>
      <c r="INZ133" s="256"/>
      <c r="IOA133" s="256"/>
      <c r="IOB133" s="256"/>
      <c r="IOC133" s="256"/>
      <c r="IOD133" s="256"/>
      <c r="IOE133" s="256"/>
      <c r="IOF133" s="256"/>
      <c r="IOG133" s="256"/>
      <c r="IOH133" s="256"/>
      <c r="IOI133" s="256"/>
      <c r="IOJ133" s="256"/>
      <c r="IOK133" s="256"/>
      <c r="IOL133" s="256"/>
      <c r="IOM133" s="256"/>
      <c r="ION133" s="256"/>
      <c r="IOO133" s="256"/>
      <c r="IOP133" s="256"/>
      <c r="IOQ133" s="256"/>
      <c r="IOR133" s="256"/>
      <c r="IOS133" s="256"/>
      <c r="IOT133" s="256"/>
      <c r="IOU133" s="256"/>
      <c r="IOV133" s="256"/>
      <c r="IOW133" s="256"/>
      <c r="IOX133" s="256"/>
      <c r="IOY133" s="256"/>
      <c r="IOZ133" s="256"/>
      <c r="IPA133" s="256"/>
      <c r="IPB133" s="256"/>
      <c r="IPC133" s="256"/>
      <c r="IPD133" s="256"/>
      <c r="IPE133" s="256"/>
      <c r="IPF133" s="256"/>
      <c r="IPG133" s="256"/>
      <c r="IPH133" s="256"/>
      <c r="IPI133" s="256"/>
      <c r="IPJ133" s="256"/>
      <c r="IPK133" s="256"/>
      <c r="IPL133" s="256"/>
      <c r="IPM133" s="256"/>
      <c r="IPN133" s="256"/>
      <c r="IPO133" s="256"/>
      <c r="IPP133" s="256"/>
      <c r="IPQ133" s="256"/>
      <c r="IPR133" s="256"/>
      <c r="IPS133" s="256"/>
      <c r="IPT133" s="256"/>
      <c r="IPU133" s="256"/>
      <c r="IPV133" s="256"/>
      <c r="IPW133" s="256"/>
      <c r="IPX133" s="256"/>
      <c r="IPY133" s="256"/>
      <c r="IPZ133" s="256"/>
      <c r="IQA133" s="256"/>
      <c r="IQB133" s="256"/>
      <c r="IQC133" s="256"/>
      <c r="IQD133" s="256"/>
      <c r="IQE133" s="256"/>
      <c r="IQF133" s="256"/>
      <c r="IQG133" s="256"/>
      <c r="IQH133" s="256"/>
      <c r="IQI133" s="256"/>
      <c r="IQJ133" s="256"/>
      <c r="IQK133" s="256"/>
      <c r="IQL133" s="256"/>
      <c r="IQM133" s="256"/>
      <c r="IQN133" s="256"/>
      <c r="IQO133" s="256"/>
      <c r="IQP133" s="256"/>
      <c r="IQQ133" s="256"/>
      <c r="IQR133" s="256"/>
      <c r="IQS133" s="256"/>
      <c r="IQT133" s="256"/>
      <c r="IQU133" s="256"/>
      <c r="IQV133" s="256"/>
      <c r="IQW133" s="256"/>
      <c r="IQX133" s="256"/>
      <c r="IQY133" s="256"/>
      <c r="IQZ133" s="256"/>
      <c r="IRA133" s="256"/>
      <c r="IRB133" s="256"/>
      <c r="IRC133" s="256"/>
      <c r="IRD133" s="256"/>
      <c r="IRE133" s="256"/>
      <c r="IRF133" s="256"/>
      <c r="IRG133" s="256"/>
      <c r="IRH133" s="256"/>
      <c r="IRI133" s="256"/>
      <c r="IRJ133" s="256"/>
      <c r="IRK133" s="256"/>
      <c r="IRL133" s="256"/>
      <c r="IRM133" s="256"/>
      <c r="IRN133" s="256"/>
      <c r="IRO133" s="256"/>
      <c r="IRP133" s="256"/>
      <c r="IRQ133" s="256"/>
      <c r="IRR133" s="256"/>
      <c r="IRS133" s="256"/>
      <c r="IRT133" s="256"/>
      <c r="IRU133" s="256"/>
      <c r="IRV133" s="256"/>
      <c r="IRW133" s="256"/>
      <c r="IRX133" s="256"/>
      <c r="IRY133" s="256"/>
      <c r="IRZ133" s="256"/>
      <c r="ISA133" s="256"/>
      <c r="ISB133" s="256"/>
      <c r="ISC133" s="256"/>
      <c r="ISD133" s="256"/>
      <c r="ISE133" s="256"/>
      <c r="ISF133" s="256"/>
      <c r="ISG133" s="256"/>
      <c r="ISH133" s="256"/>
      <c r="ISI133" s="256"/>
      <c r="ISJ133" s="256"/>
      <c r="ISK133" s="256"/>
      <c r="ISL133" s="256"/>
      <c r="ISM133" s="256"/>
      <c r="ISN133" s="256"/>
      <c r="ISO133" s="256"/>
      <c r="ISP133" s="256"/>
      <c r="ISQ133" s="256"/>
      <c r="ISR133" s="256"/>
      <c r="ISS133" s="256"/>
      <c r="IST133" s="256"/>
      <c r="ISU133" s="256"/>
      <c r="ISV133" s="256"/>
      <c r="ISW133" s="256"/>
      <c r="ISX133" s="256"/>
      <c r="ISY133" s="256"/>
      <c r="ISZ133" s="256"/>
      <c r="ITA133" s="256"/>
      <c r="ITB133" s="256"/>
      <c r="ITC133" s="256"/>
      <c r="ITD133" s="256"/>
      <c r="ITE133" s="256"/>
      <c r="ITF133" s="256"/>
      <c r="ITG133" s="256"/>
      <c r="ITH133" s="256"/>
      <c r="ITI133" s="256"/>
      <c r="ITJ133" s="256"/>
      <c r="ITK133" s="256"/>
      <c r="ITL133" s="256"/>
      <c r="ITM133" s="256"/>
      <c r="ITN133" s="256"/>
      <c r="ITO133" s="256"/>
      <c r="ITP133" s="256"/>
      <c r="ITQ133" s="256"/>
      <c r="ITR133" s="256"/>
      <c r="ITS133" s="256"/>
      <c r="ITT133" s="256"/>
      <c r="ITU133" s="256"/>
      <c r="ITV133" s="256"/>
      <c r="ITW133" s="256"/>
      <c r="ITX133" s="256"/>
      <c r="ITY133" s="256"/>
      <c r="ITZ133" s="256"/>
      <c r="IUA133" s="256"/>
      <c r="IUB133" s="256"/>
      <c r="IUC133" s="256"/>
      <c r="IUD133" s="256"/>
      <c r="IUE133" s="256"/>
      <c r="IUF133" s="256"/>
      <c r="IUG133" s="256"/>
      <c r="IUH133" s="256"/>
      <c r="IUI133" s="256"/>
      <c r="IUJ133" s="256"/>
      <c r="IUK133" s="256"/>
      <c r="IUL133" s="256"/>
      <c r="IUM133" s="256"/>
      <c r="IUN133" s="256"/>
      <c r="IUO133" s="256"/>
      <c r="IUP133" s="256"/>
      <c r="IUQ133" s="256"/>
      <c r="IUR133" s="256"/>
      <c r="IUS133" s="256"/>
      <c r="IUT133" s="256"/>
      <c r="IUU133" s="256"/>
      <c r="IUV133" s="256"/>
      <c r="IUW133" s="256"/>
      <c r="IUX133" s="256"/>
      <c r="IUY133" s="256"/>
      <c r="IUZ133" s="256"/>
      <c r="IVA133" s="256"/>
      <c r="IVB133" s="256"/>
      <c r="IVC133" s="256"/>
      <c r="IVD133" s="256"/>
      <c r="IVE133" s="256"/>
      <c r="IVF133" s="256"/>
      <c r="IVG133" s="256"/>
      <c r="IVH133" s="256"/>
      <c r="IVI133" s="256"/>
      <c r="IVJ133" s="256"/>
      <c r="IVK133" s="256"/>
      <c r="IVL133" s="256"/>
      <c r="IVM133" s="256"/>
      <c r="IVN133" s="256"/>
      <c r="IVO133" s="256"/>
      <c r="IVP133" s="256"/>
      <c r="IVQ133" s="256"/>
      <c r="IVR133" s="256"/>
      <c r="IVS133" s="256"/>
      <c r="IVT133" s="256"/>
      <c r="IVU133" s="256"/>
      <c r="IVV133" s="256"/>
      <c r="IVW133" s="256"/>
      <c r="IVX133" s="256"/>
      <c r="IVY133" s="256"/>
      <c r="IVZ133" s="256"/>
      <c r="IWA133" s="256"/>
      <c r="IWB133" s="256"/>
      <c r="IWC133" s="256"/>
      <c r="IWD133" s="256"/>
      <c r="IWE133" s="256"/>
      <c r="IWF133" s="256"/>
      <c r="IWG133" s="256"/>
      <c r="IWH133" s="256"/>
      <c r="IWI133" s="256"/>
      <c r="IWJ133" s="256"/>
      <c r="IWK133" s="256"/>
      <c r="IWL133" s="256"/>
      <c r="IWM133" s="256"/>
      <c r="IWN133" s="256"/>
      <c r="IWO133" s="256"/>
      <c r="IWP133" s="256"/>
      <c r="IWQ133" s="256"/>
      <c r="IWR133" s="256"/>
      <c r="IWS133" s="256"/>
      <c r="IWT133" s="256"/>
      <c r="IWU133" s="256"/>
      <c r="IWV133" s="256"/>
      <c r="IWW133" s="256"/>
      <c r="IWX133" s="256"/>
      <c r="IWY133" s="256"/>
      <c r="IWZ133" s="256"/>
      <c r="IXA133" s="256"/>
      <c r="IXB133" s="256"/>
      <c r="IXC133" s="256"/>
      <c r="IXD133" s="256"/>
      <c r="IXE133" s="256"/>
      <c r="IXF133" s="256"/>
      <c r="IXG133" s="256"/>
      <c r="IXH133" s="256"/>
      <c r="IXI133" s="256"/>
      <c r="IXJ133" s="256"/>
      <c r="IXK133" s="256"/>
      <c r="IXL133" s="256"/>
      <c r="IXM133" s="256"/>
      <c r="IXN133" s="256"/>
      <c r="IXO133" s="256"/>
      <c r="IXP133" s="256"/>
      <c r="IXQ133" s="256"/>
      <c r="IXR133" s="256"/>
      <c r="IXS133" s="256"/>
      <c r="IXT133" s="256"/>
      <c r="IXU133" s="256"/>
      <c r="IXV133" s="256"/>
      <c r="IXW133" s="256"/>
      <c r="IXX133" s="256"/>
      <c r="IXY133" s="256"/>
      <c r="IXZ133" s="256"/>
      <c r="IYA133" s="256"/>
      <c r="IYB133" s="256"/>
      <c r="IYC133" s="256"/>
      <c r="IYD133" s="256"/>
      <c r="IYE133" s="256"/>
      <c r="IYF133" s="256"/>
      <c r="IYG133" s="256"/>
      <c r="IYH133" s="256"/>
      <c r="IYI133" s="256"/>
      <c r="IYJ133" s="256"/>
      <c r="IYK133" s="256"/>
      <c r="IYL133" s="256"/>
      <c r="IYM133" s="256"/>
      <c r="IYN133" s="256"/>
      <c r="IYO133" s="256"/>
      <c r="IYP133" s="256"/>
      <c r="IYQ133" s="256"/>
      <c r="IYR133" s="256"/>
      <c r="IYS133" s="256"/>
      <c r="IYT133" s="256"/>
      <c r="IYU133" s="256"/>
      <c r="IYV133" s="256"/>
      <c r="IYW133" s="256"/>
      <c r="IYX133" s="256"/>
      <c r="IYY133" s="256"/>
      <c r="IYZ133" s="256"/>
      <c r="IZA133" s="256"/>
      <c r="IZB133" s="256"/>
      <c r="IZC133" s="256"/>
      <c r="IZD133" s="256"/>
      <c r="IZE133" s="256"/>
      <c r="IZF133" s="256"/>
      <c r="IZG133" s="256"/>
      <c r="IZH133" s="256"/>
      <c r="IZI133" s="256"/>
      <c r="IZJ133" s="256"/>
      <c r="IZK133" s="256"/>
      <c r="IZL133" s="256"/>
      <c r="IZM133" s="256"/>
      <c r="IZN133" s="256"/>
      <c r="IZO133" s="256"/>
      <c r="IZP133" s="256"/>
      <c r="IZQ133" s="256"/>
      <c r="IZR133" s="256"/>
      <c r="IZS133" s="256"/>
      <c r="IZT133" s="256"/>
      <c r="IZU133" s="256"/>
      <c r="IZV133" s="256"/>
      <c r="IZW133" s="256"/>
      <c r="IZX133" s="256"/>
      <c r="IZY133" s="256"/>
      <c r="IZZ133" s="256"/>
      <c r="JAA133" s="256"/>
      <c r="JAB133" s="256"/>
      <c r="JAC133" s="256"/>
      <c r="JAD133" s="256"/>
      <c r="JAE133" s="256"/>
      <c r="JAF133" s="256"/>
      <c r="JAG133" s="256"/>
      <c r="JAH133" s="256"/>
      <c r="JAI133" s="256"/>
      <c r="JAJ133" s="256"/>
      <c r="JAK133" s="256"/>
      <c r="JAL133" s="256"/>
      <c r="JAM133" s="256"/>
      <c r="JAN133" s="256"/>
      <c r="JAO133" s="256"/>
      <c r="JAP133" s="256"/>
      <c r="JAQ133" s="256"/>
      <c r="JAR133" s="256"/>
      <c r="JAS133" s="256"/>
      <c r="JAT133" s="256"/>
      <c r="JAU133" s="256"/>
      <c r="JAV133" s="256"/>
      <c r="JAW133" s="256"/>
      <c r="JAX133" s="256"/>
      <c r="JAY133" s="256"/>
      <c r="JAZ133" s="256"/>
      <c r="JBA133" s="256"/>
      <c r="JBB133" s="256"/>
      <c r="JBC133" s="256"/>
      <c r="JBD133" s="256"/>
      <c r="JBE133" s="256"/>
      <c r="JBF133" s="256"/>
      <c r="JBG133" s="256"/>
      <c r="JBH133" s="256"/>
      <c r="JBI133" s="256"/>
      <c r="JBJ133" s="256"/>
      <c r="JBK133" s="256"/>
      <c r="JBL133" s="256"/>
      <c r="JBM133" s="256"/>
      <c r="JBN133" s="256"/>
      <c r="JBO133" s="256"/>
      <c r="JBP133" s="256"/>
      <c r="JBQ133" s="256"/>
      <c r="JBR133" s="256"/>
      <c r="JBS133" s="256"/>
      <c r="JBT133" s="256"/>
      <c r="JBU133" s="256"/>
      <c r="JBV133" s="256"/>
      <c r="JBW133" s="256"/>
      <c r="JBX133" s="256"/>
      <c r="JBY133" s="256"/>
      <c r="JBZ133" s="256"/>
      <c r="JCA133" s="256"/>
      <c r="JCB133" s="256"/>
      <c r="JCC133" s="256"/>
      <c r="JCD133" s="256"/>
      <c r="JCE133" s="256"/>
      <c r="JCF133" s="256"/>
      <c r="JCG133" s="256"/>
      <c r="JCH133" s="256"/>
      <c r="JCI133" s="256"/>
      <c r="JCJ133" s="256"/>
      <c r="JCK133" s="256"/>
      <c r="JCL133" s="256"/>
      <c r="JCM133" s="256"/>
      <c r="JCN133" s="256"/>
      <c r="JCO133" s="256"/>
      <c r="JCP133" s="256"/>
      <c r="JCQ133" s="256"/>
      <c r="JCR133" s="256"/>
      <c r="JCS133" s="256"/>
      <c r="JCT133" s="256"/>
      <c r="JCU133" s="256"/>
      <c r="JCV133" s="256"/>
      <c r="JCW133" s="256"/>
      <c r="JCX133" s="256"/>
      <c r="JCY133" s="256"/>
      <c r="JCZ133" s="256"/>
      <c r="JDA133" s="256"/>
      <c r="JDB133" s="256"/>
      <c r="JDC133" s="256"/>
      <c r="JDD133" s="256"/>
      <c r="JDE133" s="256"/>
      <c r="JDF133" s="256"/>
      <c r="JDG133" s="256"/>
      <c r="JDH133" s="256"/>
      <c r="JDI133" s="256"/>
      <c r="JDJ133" s="256"/>
      <c r="JDK133" s="256"/>
      <c r="JDL133" s="256"/>
      <c r="JDM133" s="256"/>
      <c r="JDN133" s="256"/>
      <c r="JDO133" s="256"/>
      <c r="JDP133" s="256"/>
      <c r="JDQ133" s="256"/>
      <c r="JDR133" s="256"/>
      <c r="JDS133" s="256"/>
      <c r="JDT133" s="256"/>
      <c r="JDU133" s="256"/>
      <c r="JDV133" s="256"/>
      <c r="JDW133" s="256"/>
      <c r="JDX133" s="256"/>
      <c r="JDY133" s="256"/>
      <c r="JDZ133" s="256"/>
      <c r="JEA133" s="256"/>
      <c r="JEB133" s="256"/>
      <c r="JEC133" s="256"/>
      <c r="JED133" s="256"/>
      <c r="JEE133" s="256"/>
      <c r="JEF133" s="256"/>
      <c r="JEG133" s="256"/>
      <c r="JEH133" s="256"/>
      <c r="JEI133" s="256"/>
      <c r="JEJ133" s="256"/>
      <c r="JEK133" s="256"/>
      <c r="JEL133" s="256"/>
      <c r="JEM133" s="256"/>
      <c r="JEN133" s="256"/>
      <c r="JEO133" s="256"/>
      <c r="JEP133" s="256"/>
      <c r="JEQ133" s="256"/>
      <c r="JER133" s="256"/>
      <c r="JES133" s="256"/>
      <c r="JET133" s="256"/>
      <c r="JEU133" s="256"/>
      <c r="JEV133" s="256"/>
      <c r="JEW133" s="256"/>
      <c r="JEX133" s="256"/>
      <c r="JEY133" s="256"/>
      <c r="JEZ133" s="256"/>
      <c r="JFA133" s="256"/>
      <c r="JFB133" s="256"/>
      <c r="JFC133" s="256"/>
      <c r="JFD133" s="256"/>
      <c r="JFE133" s="256"/>
      <c r="JFF133" s="256"/>
      <c r="JFG133" s="256"/>
      <c r="JFH133" s="256"/>
      <c r="JFI133" s="256"/>
      <c r="JFJ133" s="256"/>
      <c r="JFK133" s="256"/>
      <c r="JFL133" s="256"/>
      <c r="JFM133" s="256"/>
      <c r="JFN133" s="256"/>
      <c r="JFO133" s="256"/>
      <c r="JFP133" s="256"/>
      <c r="JFQ133" s="256"/>
      <c r="JFR133" s="256"/>
      <c r="JFS133" s="256"/>
      <c r="JFT133" s="256"/>
      <c r="JFU133" s="256"/>
      <c r="JFV133" s="256"/>
      <c r="JFW133" s="256"/>
      <c r="JFX133" s="256"/>
      <c r="JFY133" s="256"/>
      <c r="JFZ133" s="256"/>
      <c r="JGA133" s="256"/>
      <c r="JGB133" s="256"/>
      <c r="JGC133" s="256"/>
      <c r="JGD133" s="256"/>
      <c r="JGE133" s="256"/>
      <c r="JGF133" s="256"/>
      <c r="JGG133" s="256"/>
      <c r="JGH133" s="256"/>
      <c r="JGI133" s="256"/>
      <c r="JGJ133" s="256"/>
      <c r="JGK133" s="256"/>
      <c r="JGL133" s="256"/>
      <c r="JGM133" s="256"/>
      <c r="JGN133" s="256"/>
      <c r="JGO133" s="256"/>
      <c r="JGP133" s="256"/>
      <c r="JGQ133" s="256"/>
      <c r="JGR133" s="256"/>
      <c r="JGS133" s="256"/>
      <c r="JGT133" s="256"/>
      <c r="JGU133" s="256"/>
      <c r="JGV133" s="256"/>
      <c r="JGW133" s="256"/>
      <c r="JGX133" s="256"/>
      <c r="JGY133" s="256"/>
      <c r="JGZ133" s="256"/>
      <c r="JHA133" s="256"/>
      <c r="JHB133" s="256"/>
      <c r="JHC133" s="256"/>
      <c r="JHD133" s="256"/>
      <c r="JHE133" s="256"/>
      <c r="JHF133" s="256"/>
      <c r="JHG133" s="256"/>
      <c r="JHH133" s="256"/>
      <c r="JHI133" s="256"/>
      <c r="JHJ133" s="256"/>
      <c r="JHK133" s="256"/>
      <c r="JHL133" s="256"/>
      <c r="JHM133" s="256"/>
      <c r="JHN133" s="256"/>
      <c r="JHO133" s="256"/>
      <c r="JHP133" s="256"/>
      <c r="JHQ133" s="256"/>
      <c r="JHR133" s="256"/>
      <c r="JHS133" s="256"/>
      <c r="JHT133" s="256"/>
      <c r="JHU133" s="256"/>
      <c r="JHV133" s="256"/>
      <c r="JHW133" s="256"/>
      <c r="JHX133" s="256"/>
      <c r="JHY133" s="256"/>
      <c r="JHZ133" s="256"/>
      <c r="JIA133" s="256"/>
      <c r="JIB133" s="256"/>
      <c r="JIC133" s="256"/>
      <c r="JID133" s="256"/>
      <c r="JIE133" s="256"/>
      <c r="JIF133" s="256"/>
      <c r="JIG133" s="256"/>
      <c r="JIH133" s="256"/>
      <c r="JII133" s="256"/>
      <c r="JIJ133" s="256"/>
      <c r="JIK133" s="256"/>
      <c r="JIL133" s="256"/>
      <c r="JIM133" s="256"/>
      <c r="JIN133" s="256"/>
      <c r="JIO133" s="256"/>
      <c r="JIP133" s="256"/>
      <c r="JIQ133" s="256"/>
      <c r="JIR133" s="256"/>
      <c r="JIS133" s="256"/>
      <c r="JIT133" s="256"/>
      <c r="JIU133" s="256"/>
      <c r="JIV133" s="256"/>
      <c r="JIW133" s="256"/>
      <c r="JIX133" s="256"/>
      <c r="JIY133" s="256"/>
      <c r="JIZ133" s="256"/>
      <c r="JJA133" s="256"/>
      <c r="JJB133" s="256"/>
      <c r="JJC133" s="256"/>
      <c r="JJD133" s="256"/>
      <c r="JJE133" s="256"/>
      <c r="JJF133" s="256"/>
      <c r="JJG133" s="256"/>
      <c r="JJH133" s="256"/>
      <c r="JJI133" s="256"/>
      <c r="JJJ133" s="256"/>
      <c r="JJK133" s="256"/>
      <c r="JJL133" s="256"/>
      <c r="JJM133" s="256"/>
      <c r="JJN133" s="256"/>
      <c r="JJO133" s="256"/>
      <c r="JJP133" s="256"/>
      <c r="JJQ133" s="256"/>
      <c r="JJR133" s="256"/>
      <c r="JJS133" s="256"/>
      <c r="JJT133" s="256"/>
      <c r="JJU133" s="256"/>
      <c r="JJV133" s="256"/>
      <c r="JJW133" s="256"/>
      <c r="JJX133" s="256"/>
      <c r="JJY133" s="256"/>
      <c r="JJZ133" s="256"/>
      <c r="JKA133" s="256"/>
      <c r="JKB133" s="256"/>
      <c r="JKC133" s="256"/>
      <c r="JKD133" s="256"/>
      <c r="JKE133" s="256"/>
      <c r="JKF133" s="256"/>
      <c r="JKG133" s="256"/>
      <c r="JKH133" s="256"/>
      <c r="JKI133" s="256"/>
      <c r="JKJ133" s="256"/>
      <c r="JKK133" s="256"/>
      <c r="JKL133" s="256"/>
      <c r="JKM133" s="256"/>
      <c r="JKN133" s="256"/>
      <c r="JKO133" s="256"/>
      <c r="JKP133" s="256"/>
      <c r="JKQ133" s="256"/>
      <c r="JKR133" s="256"/>
      <c r="JKS133" s="256"/>
      <c r="JKT133" s="256"/>
      <c r="JKU133" s="256"/>
      <c r="JKV133" s="256"/>
      <c r="JKW133" s="256"/>
      <c r="JKX133" s="256"/>
      <c r="JKY133" s="256"/>
      <c r="JKZ133" s="256"/>
      <c r="JLA133" s="256"/>
      <c r="JLB133" s="256"/>
      <c r="JLC133" s="256"/>
      <c r="JLD133" s="256"/>
      <c r="JLE133" s="256"/>
      <c r="JLF133" s="256"/>
      <c r="JLG133" s="256"/>
      <c r="JLH133" s="256"/>
      <c r="JLI133" s="256"/>
      <c r="JLJ133" s="256"/>
      <c r="JLK133" s="256"/>
      <c r="JLL133" s="256"/>
      <c r="JLM133" s="256"/>
      <c r="JLN133" s="256"/>
      <c r="JLO133" s="256"/>
      <c r="JLP133" s="256"/>
      <c r="JLQ133" s="256"/>
      <c r="JLR133" s="256"/>
      <c r="JLS133" s="256"/>
      <c r="JLT133" s="256"/>
      <c r="JLU133" s="256"/>
      <c r="JLV133" s="256"/>
      <c r="JLW133" s="256"/>
      <c r="JLX133" s="256"/>
      <c r="JLY133" s="256"/>
      <c r="JLZ133" s="256"/>
      <c r="JMA133" s="256"/>
      <c r="JMB133" s="256"/>
      <c r="JMC133" s="256"/>
      <c r="JMD133" s="256"/>
      <c r="JME133" s="256"/>
      <c r="JMF133" s="256"/>
      <c r="JMG133" s="256"/>
      <c r="JMH133" s="256"/>
      <c r="JMI133" s="256"/>
      <c r="JMJ133" s="256"/>
      <c r="JMK133" s="256"/>
      <c r="JML133" s="256"/>
      <c r="JMM133" s="256"/>
      <c r="JMN133" s="256"/>
      <c r="JMO133" s="256"/>
      <c r="JMP133" s="256"/>
      <c r="JMQ133" s="256"/>
      <c r="JMR133" s="256"/>
      <c r="JMS133" s="256"/>
      <c r="JMT133" s="256"/>
      <c r="JMU133" s="256"/>
      <c r="JMV133" s="256"/>
      <c r="JMW133" s="256"/>
      <c r="JMX133" s="256"/>
      <c r="JMY133" s="256"/>
      <c r="JMZ133" s="256"/>
      <c r="JNA133" s="256"/>
      <c r="JNB133" s="256"/>
      <c r="JNC133" s="256"/>
      <c r="JND133" s="256"/>
      <c r="JNE133" s="256"/>
      <c r="JNF133" s="256"/>
      <c r="JNG133" s="256"/>
      <c r="JNH133" s="256"/>
      <c r="JNI133" s="256"/>
      <c r="JNJ133" s="256"/>
      <c r="JNK133" s="256"/>
      <c r="JNL133" s="256"/>
      <c r="JNM133" s="256"/>
      <c r="JNN133" s="256"/>
      <c r="JNO133" s="256"/>
      <c r="JNP133" s="256"/>
      <c r="JNQ133" s="256"/>
      <c r="JNR133" s="256"/>
      <c r="JNS133" s="256"/>
      <c r="JNT133" s="256"/>
      <c r="JNU133" s="256"/>
      <c r="JNV133" s="256"/>
      <c r="JNW133" s="256"/>
      <c r="JNX133" s="256"/>
      <c r="JNY133" s="256"/>
      <c r="JNZ133" s="256"/>
      <c r="JOA133" s="256"/>
      <c r="JOB133" s="256"/>
      <c r="JOC133" s="256"/>
      <c r="JOD133" s="256"/>
      <c r="JOE133" s="256"/>
      <c r="JOF133" s="256"/>
      <c r="JOG133" s="256"/>
      <c r="JOH133" s="256"/>
      <c r="JOI133" s="256"/>
      <c r="JOJ133" s="256"/>
      <c r="JOK133" s="256"/>
      <c r="JOL133" s="256"/>
      <c r="JOM133" s="256"/>
      <c r="JON133" s="256"/>
      <c r="JOO133" s="256"/>
      <c r="JOP133" s="256"/>
      <c r="JOQ133" s="256"/>
      <c r="JOR133" s="256"/>
      <c r="JOS133" s="256"/>
      <c r="JOT133" s="256"/>
      <c r="JOU133" s="256"/>
      <c r="JOV133" s="256"/>
      <c r="JOW133" s="256"/>
      <c r="JOX133" s="256"/>
      <c r="JOY133" s="256"/>
      <c r="JOZ133" s="256"/>
      <c r="JPA133" s="256"/>
      <c r="JPB133" s="256"/>
      <c r="JPC133" s="256"/>
      <c r="JPD133" s="256"/>
      <c r="JPE133" s="256"/>
      <c r="JPF133" s="256"/>
      <c r="JPG133" s="256"/>
      <c r="JPH133" s="256"/>
      <c r="JPI133" s="256"/>
      <c r="JPJ133" s="256"/>
      <c r="JPK133" s="256"/>
      <c r="JPL133" s="256"/>
      <c r="JPM133" s="256"/>
      <c r="JPN133" s="256"/>
      <c r="JPO133" s="256"/>
      <c r="JPP133" s="256"/>
      <c r="JPQ133" s="256"/>
      <c r="JPR133" s="256"/>
      <c r="JPS133" s="256"/>
      <c r="JPT133" s="256"/>
      <c r="JPU133" s="256"/>
      <c r="JPV133" s="256"/>
      <c r="JPW133" s="256"/>
      <c r="JPX133" s="256"/>
      <c r="JPY133" s="256"/>
      <c r="JPZ133" s="256"/>
      <c r="JQA133" s="256"/>
      <c r="JQB133" s="256"/>
      <c r="JQC133" s="256"/>
      <c r="JQD133" s="256"/>
      <c r="JQE133" s="256"/>
      <c r="JQF133" s="256"/>
      <c r="JQG133" s="256"/>
      <c r="JQH133" s="256"/>
      <c r="JQI133" s="256"/>
      <c r="JQJ133" s="256"/>
      <c r="JQK133" s="256"/>
      <c r="JQL133" s="256"/>
      <c r="JQM133" s="256"/>
      <c r="JQN133" s="256"/>
      <c r="JQO133" s="256"/>
      <c r="JQP133" s="256"/>
      <c r="JQQ133" s="256"/>
      <c r="JQR133" s="256"/>
      <c r="JQS133" s="256"/>
      <c r="JQT133" s="256"/>
      <c r="JQU133" s="256"/>
      <c r="JQV133" s="256"/>
      <c r="JQW133" s="256"/>
      <c r="JQX133" s="256"/>
      <c r="JQY133" s="256"/>
      <c r="JQZ133" s="256"/>
      <c r="JRA133" s="256"/>
      <c r="JRB133" s="256"/>
      <c r="JRC133" s="256"/>
      <c r="JRD133" s="256"/>
      <c r="JRE133" s="256"/>
      <c r="JRF133" s="256"/>
      <c r="JRG133" s="256"/>
      <c r="JRH133" s="256"/>
      <c r="JRI133" s="256"/>
      <c r="JRJ133" s="256"/>
      <c r="JRK133" s="256"/>
      <c r="JRL133" s="256"/>
      <c r="JRM133" s="256"/>
      <c r="JRN133" s="256"/>
      <c r="JRO133" s="256"/>
      <c r="JRP133" s="256"/>
      <c r="JRQ133" s="256"/>
      <c r="JRR133" s="256"/>
      <c r="JRS133" s="256"/>
      <c r="JRT133" s="256"/>
      <c r="JRU133" s="256"/>
      <c r="JRV133" s="256"/>
      <c r="JRW133" s="256"/>
      <c r="JRX133" s="256"/>
      <c r="JRY133" s="256"/>
      <c r="JRZ133" s="256"/>
      <c r="JSA133" s="256"/>
      <c r="JSB133" s="256"/>
      <c r="JSC133" s="256"/>
      <c r="JSD133" s="256"/>
      <c r="JSE133" s="256"/>
      <c r="JSF133" s="256"/>
      <c r="JSG133" s="256"/>
      <c r="JSH133" s="256"/>
      <c r="JSI133" s="256"/>
      <c r="JSJ133" s="256"/>
      <c r="JSK133" s="256"/>
      <c r="JSL133" s="256"/>
      <c r="JSM133" s="256"/>
      <c r="JSN133" s="256"/>
      <c r="JSO133" s="256"/>
      <c r="JSP133" s="256"/>
      <c r="JSQ133" s="256"/>
      <c r="JSR133" s="256"/>
      <c r="JSS133" s="256"/>
      <c r="JST133" s="256"/>
      <c r="JSU133" s="256"/>
      <c r="JSV133" s="256"/>
      <c r="JSW133" s="256"/>
      <c r="JSX133" s="256"/>
      <c r="JSY133" s="256"/>
      <c r="JSZ133" s="256"/>
      <c r="JTA133" s="256"/>
      <c r="JTB133" s="256"/>
      <c r="JTC133" s="256"/>
      <c r="JTD133" s="256"/>
      <c r="JTE133" s="256"/>
      <c r="JTF133" s="256"/>
      <c r="JTG133" s="256"/>
      <c r="JTH133" s="256"/>
      <c r="JTI133" s="256"/>
      <c r="JTJ133" s="256"/>
      <c r="JTK133" s="256"/>
      <c r="JTL133" s="256"/>
      <c r="JTM133" s="256"/>
      <c r="JTN133" s="256"/>
      <c r="JTO133" s="256"/>
      <c r="JTP133" s="256"/>
      <c r="JTQ133" s="256"/>
      <c r="JTR133" s="256"/>
      <c r="JTS133" s="256"/>
      <c r="JTT133" s="256"/>
      <c r="JTU133" s="256"/>
      <c r="JTV133" s="256"/>
      <c r="JTW133" s="256"/>
      <c r="JTX133" s="256"/>
      <c r="JTY133" s="256"/>
      <c r="JTZ133" s="256"/>
      <c r="JUA133" s="256"/>
      <c r="JUB133" s="256"/>
      <c r="JUC133" s="256"/>
      <c r="JUD133" s="256"/>
      <c r="JUE133" s="256"/>
      <c r="JUF133" s="256"/>
      <c r="JUG133" s="256"/>
      <c r="JUH133" s="256"/>
      <c r="JUI133" s="256"/>
      <c r="JUJ133" s="256"/>
      <c r="JUK133" s="256"/>
      <c r="JUL133" s="256"/>
      <c r="JUM133" s="256"/>
      <c r="JUN133" s="256"/>
      <c r="JUO133" s="256"/>
      <c r="JUP133" s="256"/>
      <c r="JUQ133" s="256"/>
      <c r="JUR133" s="256"/>
      <c r="JUS133" s="256"/>
      <c r="JUT133" s="256"/>
      <c r="JUU133" s="256"/>
      <c r="JUV133" s="256"/>
      <c r="JUW133" s="256"/>
      <c r="JUX133" s="256"/>
      <c r="JUY133" s="256"/>
      <c r="JUZ133" s="256"/>
      <c r="JVA133" s="256"/>
      <c r="JVB133" s="256"/>
      <c r="JVC133" s="256"/>
      <c r="JVD133" s="256"/>
      <c r="JVE133" s="256"/>
      <c r="JVF133" s="256"/>
      <c r="JVG133" s="256"/>
      <c r="JVH133" s="256"/>
      <c r="JVI133" s="256"/>
      <c r="JVJ133" s="256"/>
      <c r="JVK133" s="256"/>
      <c r="JVL133" s="256"/>
      <c r="JVM133" s="256"/>
      <c r="JVN133" s="256"/>
      <c r="JVO133" s="256"/>
      <c r="JVP133" s="256"/>
      <c r="JVQ133" s="256"/>
      <c r="JVR133" s="256"/>
      <c r="JVS133" s="256"/>
      <c r="JVT133" s="256"/>
      <c r="JVU133" s="256"/>
      <c r="JVV133" s="256"/>
      <c r="JVW133" s="256"/>
      <c r="JVX133" s="256"/>
      <c r="JVY133" s="256"/>
      <c r="JVZ133" s="256"/>
      <c r="JWA133" s="256"/>
      <c r="JWB133" s="256"/>
      <c r="JWC133" s="256"/>
      <c r="JWD133" s="256"/>
      <c r="JWE133" s="256"/>
      <c r="JWF133" s="256"/>
      <c r="JWG133" s="256"/>
      <c r="JWH133" s="256"/>
      <c r="JWI133" s="256"/>
      <c r="JWJ133" s="256"/>
      <c r="JWK133" s="256"/>
      <c r="JWL133" s="256"/>
      <c r="JWM133" s="256"/>
      <c r="JWN133" s="256"/>
      <c r="JWO133" s="256"/>
      <c r="JWP133" s="256"/>
      <c r="JWQ133" s="256"/>
      <c r="JWR133" s="256"/>
      <c r="JWS133" s="256"/>
      <c r="JWT133" s="256"/>
      <c r="JWU133" s="256"/>
      <c r="JWV133" s="256"/>
      <c r="JWW133" s="256"/>
      <c r="JWX133" s="256"/>
      <c r="JWY133" s="256"/>
      <c r="JWZ133" s="256"/>
      <c r="JXA133" s="256"/>
      <c r="JXB133" s="256"/>
      <c r="JXC133" s="256"/>
      <c r="JXD133" s="256"/>
      <c r="JXE133" s="256"/>
      <c r="JXF133" s="256"/>
      <c r="JXG133" s="256"/>
      <c r="JXH133" s="256"/>
      <c r="JXI133" s="256"/>
      <c r="JXJ133" s="256"/>
      <c r="JXK133" s="256"/>
      <c r="JXL133" s="256"/>
      <c r="JXM133" s="256"/>
      <c r="JXN133" s="256"/>
      <c r="JXO133" s="256"/>
      <c r="JXP133" s="256"/>
      <c r="JXQ133" s="256"/>
      <c r="JXR133" s="256"/>
      <c r="JXS133" s="256"/>
      <c r="JXT133" s="256"/>
      <c r="JXU133" s="256"/>
      <c r="JXV133" s="256"/>
      <c r="JXW133" s="256"/>
      <c r="JXX133" s="256"/>
      <c r="JXY133" s="256"/>
      <c r="JXZ133" s="256"/>
      <c r="JYA133" s="256"/>
      <c r="JYB133" s="256"/>
      <c r="JYC133" s="256"/>
      <c r="JYD133" s="256"/>
      <c r="JYE133" s="256"/>
      <c r="JYF133" s="256"/>
      <c r="JYG133" s="256"/>
      <c r="JYH133" s="256"/>
      <c r="JYI133" s="256"/>
      <c r="JYJ133" s="256"/>
      <c r="JYK133" s="256"/>
      <c r="JYL133" s="256"/>
      <c r="JYM133" s="256"/>
      <c r="JYN133" s="256"/>
      <c r="JYO133" s="256"/>
      <c r="JYP133" s="256"/>
      <c r="JYQ133" s="256"/>
      <c r="JYR133" s="256"/>
      <c r="JYS133" s="256"/>
      <c r="JYT133" s="256"/>
      <c r="JYU133" s="256"/>
      <c r="JYV133" s="256"/>
      <c r="JYW133" s="256"/>
      <c r="JYX133" s="256"/>
      <c r="JYY133" s="256"/>
      <c r="JYZ133" s="256"/>
      <c r="JZA133" s="256"/>
      <c r="JZB133" s="256"/>
      <c r="JZC133" s="256"/>
      <c r="JZD133" s="256"/>
      <c r="JZE133" s="256"/>
      <c r="JZF133" s="256"/>
      <c r="JZG133" s="256"/>
      <c r="JZH133" s="256"/>
      <c r="JZI133" s="256"/>
      <c r="JZJ133" s="256"/>
      <c r="JZK133" s="256"/>
      <c r="JZL133" s="256"/>
      <c r="JZM133" s="256"/>
      <c r="JZN133" s="256"/>
      <c r="JZO133" s="256"/>
      <c r="JZP133" s="256"/>
      <c r="JZQ133" s="256"/>
      <c r="JZR133" s="256"/>
      <c r="JZS133" s="256"/>
      <c r="JZT133" s="256"/>
      <c r="JZU133" s="256"/>
      <c r="JZV133" s="256"/>
      <c r="JZW133" s="256"/>
      <c r="JZX133" s="256"/>
      <c r="JZY133" s="256"/>
      <c r="JZZ133" s="256"/>
      <c r="KAA133" s="256"/>
      <c r="KAB133" s="256"/>
      <c r="KAC133" s="256"/>
      <c r="KAD133" s="256"/>
      <c r="KAE133" s="256"/>
      <c r="KAF133" s="256"/>
      <c r="KAG133" s="256"/>
      <c r="KAH133" s="256"/>
      <c r="KAI133" s="256"/>
      <c r="KAJ133" s="256"/>
      <c r="KAK133" s="256"/>
      <c r="KAL133" s="256"/>
      <c r="KAM133" s="256"/>
      <c r="KAN133" s="256"/>
      <c r="KAO133" s="256"/>
      <c r="KAP133" s="256"/>
      <c r="KAQ133" s="256"/>
      <c r="KAR133" s="256"/>
      <c r="KAS133" s="256"/>
      <c r="KAT133" s="256"/>
      <c r="KAU133" s="256"/>
      <c r="KAV133" s="256"/>
      <c r="KAW133" s="256"/>
      <c r="KAX133" s="256"/>
      <c r="KAY133" s="256"/>
      <c r="KAZ133" s="256"/>
      <c r="KBA133" s="256"/>
      <c r="KBB133" s="256"/>
      <c r="KBC133" s="256"/>
      <c r="KBD133" s="256"/>
      <c r="KBE133" s="256"/>
      <c r="KBF133" s="256"/>
      <c r="KBG133" s="256"/>
      <c r="KBH133" s="256"/>
      <c r="KBI133" s="256"/>
      <c r="KBJ133" s="256"/>
      <c r="KBK133" s="256"/>
      <c r="KBL133" s="256"/>
      <c r="KBM133" s="256"/>
      <c r="KBN133" s="256"/>
      <c r="KBO133" s="256"/>
      <c r="KBP133" s="256"/>
      <c r="KBQ133" s="256"/>
      <c r="KBR133" s="256"/>
      <c r="KBS133" s="256"/>
      <c r="KBT133" s="256"/>
      <c r="KBU133" s="256"/>
      <c r="KBV133" s="256"/>
      <c r="KBW133" s="256"/>
      <c r="KBX133" s="256"/>
      <c r="KBY133" s="256"/>
      <c r="KBZ133" s="256"/>
      <c r="KCA133" s="256"/>
      <c r="KCB133" s="256"/>
      <c r="KCC133" s="256"/>
      <c r="KCD133" s="256"/>
      <c r="KCE133" s="256"/>
      <c r="KCF133" s="256"/>
      <c r="KCG133" s="256"/>
      <c r="KCH133" s="256"/>
      <c r="KCI133" s="256"/>
      <c r="KCJ133" s="256"/>
      <c r="KCK133" s="256"/>
      <c r="KCL133" s="256"/>
      <c r="KCM133" s="256"/>
      <c r="KCN133" s="256"/>
      <c r="KCO133" s="256"/>
      <c r="KCP133" s="256"/>
      <c r="KCQ133" s="256"/>
      <c r="KCR133" s="256"/>
      <c r="KCS133" s="256"/>
      <c r="KCT133" s="256"/>
      <c r="KCU133" s="256"/>
      <c r="KCV133" s="256"/>
      <c r="KCW133" s="256"/>
      <c r="KCX133" s="256"/>
      <c r="KCY133" s="256"/>
      <c r="KCZ133" s="256"/>
      <c r="KDA133" s="256"/>
      <c r="KDB133" s="256"/>
      <c r="KDC133" s="256"/>
      <c r="KDD133" s="256"/>
      <c r="KDE133" s="256"/>
      <c r="KDF133" s="256"/>
      <c r="KDG133" s="256"/>
      <c r="KDH133" s="256"/>
      <c r="KDI133" s="256"/>
      <c r="KDJ133" s="256"/>
      <c r="KDK133" s="256"/>
      <c r="KDL133" s="256"/>
      <c r="KDM133" s="256"/>
      <c r="KDN133" s="256"/>
      <c r="KDO133" s="256"/>
      <c r="KDP133" s="256"/>
      <c r="KDQ133" s="256"/>
      <c r="KDR133" s="256"/>
      <c r="KDS133" s="256"/>
      <c r="KDT133" s="256"/>
      <c r="KDU133" s="256"/>
      <c r="KDV133" s="256"/>
      <c r="KDW133" s="256"/>
      <c r="KDX133" s="256"/>
      <c r="KDY133" s="256"/>
      <c r="KDZ133" s="256"/>
      <c r="KEA133" s="256"/>
      <c r="KEB133" s="256"/>
      <c r="KEC133" s="256"/>
      <c r="KED133" s="256"/>
      <c r="KEE133" s="256"/>
      <c r="KEF133" s="256"/>
      <c r="KEG133" s="256"/>
      <c r="KEH133" s="256"/>
      <c r="KEI133" s="256"/>
      <c r="KEJ133" s="256"/>
      <c r="KEK133" s="256"/>
      <c r="KEL133" s="256"/>
      <c r="KEM133" s="256"/>
      <c r="KEN133" s="256"/>
      <c r="KEO133" s="256"/>
      <c r="KEP133" s="256"/>
      <c r="KEQ133" s="256"/>
      <c r="KER133" s="256"/>
      <c r="KES133" s="256"/>
      <c r="KET133" s="256"/>
      <c r="KEU133" s="256"/>
      <c r="KEV133" s="256"/>
      <c r="KEW133" s="256"/>
      <c r="KEX133" s="256"/>
      <c r="KEY133" s="256"/>
      <c r="KEZ133" s="256"/>
      <c r="KFA133" s="256"/>
      <c r="KFB133" s="256"/>
      <c r="KFC133" s="256"/>
      <c r="KFD133" s="256"/>
      <c r="KFE133" s="256"/>
      <c r="KFF133" s="256"/>
      <c r="KFG133" s="256"/>
      <c r="KFH133" s="256"/>
      <c r="KFI133" s="256"/>
      <c r="KFJ133" s="256"/>
      <c r="KFK133" s="256"/>
      <c r="KFL133" s="256"/>
      <c r="KFM133" s="256"/>
      <c r="KFN133" s="256"/>
      <c r="KFO133" s="256"/>
      <c r="KFP133" s="256"/>
      <c r="KFQ133" s="256"/>
      <c r="KFR133" s="256"/>
      <c r="KFS133" s="256"/>
      <c r="KFT133" s="256"/>
      <c r="KFU133" s="256"/>
      <c r="KFV133" s="256"/>
      <c r="KFW133" s="256"/>
      <c r="KFX133" s="256"/>
      <c r="KFY133" s="256"/>
      <c r="KFZ133" s="256"/>
      <c r="KGA133" s="256"/>
      <c r="KGB133" s="256"/>
      <c r="KGC133" s="256"/>
      <c r="KGD133" s="256"/>
      <c r="KGE133" s="256"/>
      <c r="KGF133" s="256"/>
      <c r="KGG133" s="256"/>
      <c r="KGH133" s="256"/>
      <c r="KGI133" s="256"/>
      <c r="KGJ133" s="256"/>
      <c r="KGK133" s="256"/>
      <c r="KGL133" s="256"/>
      <c r="KGM133" s="256"/>
      <c r="KGN133" s="256"/>
      <c r="KGO133" s="256"/>
      <c r="KGP133" s="256"/>
      <c r="KGQ133" s="256"/>
      <c r="KGR133" s="256"/>
      <c r="KGS133" s="256"/>
      <c r="KGT133" s="256"/>
      <c r="KGU133" s="256"/>
      <c r="KGV133" s="256"/>
      <c r="KGW133" s="256"/>
      <c r="KGX133" s="256"/>
      <c r="KGY133" s="256"/>
      <c r="KGZ133" s="256"/>
      <c r="KHA133" s="256"/>
      <c r="KHB133" s="256"/>
      <c r="KHC133" s="256"/>
      <c r="KHD133" s="256"/>
      <c r="KHE133" s="256"/>
      <c r="KHF133" s="256"/>
      <c r="KHG133" s="256"/>
      <c r="KHH133" s="256"/>
      <c r="KHI133" s="256"/>
      <c r="KHJ133" s="256"/>
      <c r="KHK133" s="256"/>
      <c r="KHL133" s="256"/>
      <c r="KHM133" s="256"/>
      <c r="KHN133" s="256"/>
      <c r="KHO133" s="256"/>
      <c r="KHP133" s="256"/>
      <c r="KHQ133" s="256"/>
      <c r="KHR133" s="256"/>
      <c r="KHS133" s="256"/>
      <c r="KHT133" s="256"/>
      <c r="KHU133" s="256"/>
      <c r="KHV133" s="256"/>
      <c r="KHW133" s="256"/>
      <c r="KHX133" s="256"/>
      <c r="KHY133" s="256"/>
      <c r="KHZ133" s="256"/>
      <c r="KIA133" s="256"/>
      <c r="KIB133" s="256"/>
      <c r="KIC133" s="256"/>
      <c r="KID133" s="256"/>
      <c r="KIE133" s="256"/>
      <c r="KIF133" s="256"/>
      <c r="KIG133" s="256"/>
      <c r="KIH133" s="256"/>
      <c r="KII133" s="256"/>
      <c r="KIJ133" s="256"/>
      <c r="KIK133" s="256"/>
      <c r="KIL133" s="256"/>
      <c r="KIM133" s="256"/>
      <c r="KIN133" s="256"/>
      <c r="KIO133" s="256"/>
      <c r="KIP133" s="256"/>
      <c r="KIQ133" s="256"/>
      <c r="KIR133" s="256"/>
      <c r="KIS133" s="256"/>
      <c r="KIT133" s="256"/>
      <c r="KIU133" s="256"/>
      <c r="KIV133" s="256"/>
      <c r="KIW133" s="256"/>
      <c r="KIX133" s="256"/>
      <c r="KIY133" s="256"/>
      <c r="KIZ133" s="256"/>
      <c r="KJA133" s="256"/>
      <c r="KJB133" s="256"/>
      <c r="KJC133" s="256"/>
      <c r="KJD133" s="256"/>
      <c r="KJE133" s="256"/>
      <c r="KJF133" s="256"/>
      <c r="KJG133" s="256"/>
      <c r="KJH133" s="256"/>
      <c r="KJI133" s="256"/>
      <c r="KJJ133" s="256"/>
      <c r="KJK133" s="256"/>
      <c r="KJL133" s="256"/>
      <c r="KJM133" s="256"/>
      <c r="KJN133" s="256"/>
      <c r="KJO133" s="256"/>
      <c r="KJP133" s="256"/>
      <c r="KJQ133" s="256"/>
      <c r="KJR133" s="256"/>
      <c r="KJS133" s="256"/>
      <c r="KJT133" s="256"/>
      <c r="KJU133" s="256"/>
      <c r="KJV133" s="256"/>
      <c r="KJW133" s="256"/>
      <c r="KJX133" s="256"/>
      <c r="KJY133" s="256"/>
      <c r="KJZ133" s="256"/>
      <c r="KKA133" s="256"/>
      <c r="KKB133" s="256"/>
      <c r="KKC133" s="256"/>
      <c r="KKD133" s="256"/>
      <c r="KKE133" s="256"/>
      <c r="KKF133" s="256"/>
      <c r="KKG133" s="256"/>
      <c r="KKH133" s="256"/>
      <c r="KKI133" s="256"/>
      <c r="KKJ133" s="256"/>
      <c r="KKK133" s="256"/>
      <c r="KKL133" s="256"/>
      <c r="KKM133" s="256"/>
      <c r="KKN133" s="256"/>
      <c r="KKO133" s="256"/>
      <c r="KKP133" s="256"/>
      <c r="KKQ133" s="256"/>
      <c r="KKR133" s="256"/>
      <c r="KKS133" s="256"/>
      <c r="KKT133" s="256"/>
      <c r="KKU133" s="256"/>
      <c r="KKV133" s="256"/>
      <c r="KKW133" s="256"/>
      <c r="KKX133" s="256"/>
      <c r="KKY133" s="256"/>
      <c r="KKZ133" s="256"/>
      <c r="KLA133" s="256"/>
      <c r="KLB133" s="256"/>
      <c r="KLC133" s="256"/>
      <c r="KLD133" s="256"/>
      <c r="KLE133" s="256"/>
      <c r="KLF133" s="256"/>
      <c r="KLG133" s="256"/>
      <c r="KLH133" s="256"/>
      <c r="KLI133" s="256"/>
      <c r="KLJ133" s="256"/>
      <c r="KLK133" s="256"/>
      <c r="KLL133" s="256"/>
      <c r="KLM133" s="256"/>
      <c r="KLN133" s="256"/>
      <c r="KLO133" s="256"/>
      <c r="KLP133" s="256"/>
      <c r="KLQ133" s="256"/>
      <c r="KLR133" s="256"/>
      <c r="KLS133" s="256"/>
      <c r="KLT133" s="256"/>
      <c r="KLU133" s="256"/>
      <c r="KLV133" s="256"/>
      <c r="KLW133" s="256"/>
      <c r="KLX133" s="256"/>
      <c r="KLY133" s="256"/>
      <c r="KLZ133" s="256"/>
      <c r="KMA133" s="256"/>
      <c r="KMB133" s="256"/>
      <c r="KMC133" s="256"/>
      <c r="KMD133" s="256"/>
      <c r="KME133" s="256"/>
      <c r="KMF133" s="256"/>
      <c r="KMG133" s="256"/>
      <c r="KMH133" s="256"/>
      <c r="KMI133" s="256"/>
      <c r="KMJ133" s="256"/>
      <c r="KMK133" s="256"/>
      <c r="KML133" s="256"/>
      <c r="KMM133" s="256"/>
      <c r="KMN133" s="256"/>
      <c r="KMO133" s="256"/>
      <c r="KMP133" s="256"/>
      <c r="KMQ133" s="256"/>
      <c r="KMR133" s="256"/>
      <c r="KMS133" s="256"/>
      <c r="KMT133" s="256"/>
      <c r="KMU133" s="256"/>
      <c r="KMV133" s="256"/>
      <c r="KMW133" s="256"/>
      <c r="KMX133" s="256"/>
      <c r="KMY133" s="256"/>
      <c r="KMZ133" s="256"/>
      <c r="KNA133" s="256"/>
      <c r="KNB133" s="256"/>
      <c r="KNC133" s="256"/>
      <c r="KND133" s="256"/>
      <c r="KNE133" s="256"/>
      <c r="KNF133" s="256"/>
      <c r="KNG133" s="256"/>
      <c r="KNH133" s="256"/>
      <c r="KNI133" s="256"/>
      <c r="KNJ133" s="256"/>
      <c r="KNK133" s="256"/>
      <c r="KNL133" s="256"/>
      <c r="KNM133" s="256"/>
      <c r="KNN133" s="256"/>
      <c r="KNO133" s="256"/>
      <c r="KNP133" s="256"/>
      <c r="KNQ133" s="256"/>
      <c r="KNR133" s="256"/>
      <c r="KNS133" s="256"/>
      <c r="KNT133" s="256"/>
      <c r="KNU133" s="256"/>
      <c r="KNV133" s="256"/>
      <c r="KNW133" s="256"/>
      <c r="KNX133" s="256"/>
      <c r="KNY133" s="256"/>
      <c r="KNZ133" s="256"/>
      <c r="KOA133" s="256"/>
      <c r="KOB133" s="256"/>
      <c r="KOC133" s="256"/>
      <c r="KOD133" s="256"/>
      <c r="KOE133" s="256"/>
      <c r="KOF133" s="256"/>
      <c r="KOG133" s="256"/>
      <c r="KOH133" s="256"/>
      <c r="KOI133" s="256"/>
      <c r="KOJ133" s="256"/>
      <c r="KOK133" s="256"/>
      <c r="KOL133" s="256"/>
      <c r="KOM133" s="256"/>
      <c r="KON133" s="256"/>
      <c r="KOO133" s="256"/>
      <c r="KOP133" s="256"/>
      <c r="KOQ133" s="256"/>
      <c r="KOR133" s="256"/>
      <c r="KOS133" s="256"/>
      <c r="KOT133" s="256"/>
      <c r="KOU133" s="256"/>
      <c r="KOV133" s="256"/>
      <c r="KOW133" s="256"/>
      <c r="KOX133" s="256"/>
      <c r="KOY133" s="256"/>
      <c r="KOZ133" s="256"/>
      <c r="KPA133" s="256"/>
      <c r="KPB133" s="256"/>
      <c r="KPC133" s="256"/>
      <c r="KPD133" s="256"/>
      <c r="KPE133" s="256"/>
      <c r="KPF133" s="256"/>
      <c r="KPG133" s="256"/>
      <c r="KPH133" s="256"/>
      <c r="KPI133" s="256"/>
      <c r="KPJ133" s="256"/>
      <c r="KPK133" s="256"/>
      <c r="KPL133" s="256"/>
      <c r="KPM133" s="256"/>
      <c r="KPN133" s="256"/>
      <c r="KPO133" s="256"/>
      <c r="KPP133" s="256"/>
      <c r="KPQ133" s="256"/>
      <c r="KPR133" s="256"/>
      <c r="KPS133" s="256"/>
      <c r="KPT133" s="256"/>
      <c r="KPU133" s="256"/>
      <c r="KPV133" s="256"/>
      <c r="KPW133" s="256"/>
      <c r="KPX133" s="256"/>
      <c r="KPY133" s="256"/>
      <c r="KPZ133" s="256"/>
      <c r="KQA133" s="256"/>
      <c r="KQB133" s="256"/>
      <c r="KQC133" s="256"/>
      <c r="KQD133" s="256"/>
      <c r="KQE133" s="256"/>
      <c r="KQF133" s="256"/>
      <c r="KQG133" s="256"/>
      <c r="KQH133" s="256"/>
      <c r="KQI133" s="256"/>
      <c r="KQJ133" s="256"/>
      <c r="KQK133" s="256"/>
      <c r="KQL133" s="256"/>
      <c r="KQM133" s="256"/>
      <c r="KQN133" s="256"/>
      <c r="KQO133" s="256"/>
      <c r="KQP133" s="256"/>
      <c r="KQQ133" s="256"/>
      <c r="KQR133" s="256"/>
      <c r="KQS133" s="256"/>
      <c r="KQT133" s="256"/>
      <c r="KQU133" s="256"/>
      <c r="KQV133" s="256"/>
      <c r="KQW133" s="256"/>
      <c r="KQX133" s="256"/>
      <c r="KQY133" s="256"/>
      <c r="KQZ133" s="256"/>
      <c r="KRA133" s="256"/>
      <c r="KRB133" s="256"/>
      <c r="KRC133" s="256"/>
      <c r="KRD133" s="256"/>
      <c r="KRE133" s="256"/>
      <c r="KRF133" s="256"/>
      <c r="KRG133" s="256"/>
      <c r="KRH133" s="256"/>
      <c r="KRI133" s="256"/>
      <c r="KRJ133" s="256"/>
      <c r="KRK133" s="256"/>
      <c r="KRL133" s="256"/>
      <c r="KRM133" s="256"/>
      <c r="KRN133" s="256"/>
      <c r="KRO133" s="256"/>
      <c r="KRP133" s="256"/>
      <c r="KRQ133" s="256"/>
      <c r="KRR133" s="256"/>
      <c r="KRS133" s="256"/>
      <c r="KRT133" s="256"/>
      <c r="KRU133" s="256"/>
      <c r="KRV133" s="256"/>
      <c r="KRW133" s="256"/>
      <c r="KRX133" s="256"/>
      <c r="KRY133" s="256"/>
      <c r="KRZ133" s="256"/>
      <c r="KSA133" s="256"/>
      <c r="KSB133" s="256"/>
      <c r="KSC133" s="256"/>
      <c r="KSD133" s="256"/>
      <c r="KSE133" s="256"/>
      <c r="KSF133" s="256"/>
      <c r="KSG133" s="256"/>
      <c r="KSH133" s="256"/>
      <c r="KSI133" s="256"/>
      <c r="KSJ133" s="256"/>
      <c r="KSK133" s="256"/>
      <c r="KSL133" s="256"/>
      <c r="KSM133" s="256"/>
      <c r="KSN133" s="256"/>
      <c r="KSO133" s="256"/>
      <c r="KSP133" s="256"/>
      <c r="KSQ133" s="256"/>
      <c r="KSR133" s="256"/>
      <c r="KSS133" s="256"/>
      <c r="KST133" s="256"/>
      <c r="KSU133" s="256"/>
      <c r="KSV133" s="256"/>
      <c r="KSW133" s="256"/>
      <c r="KSX133" s="256"/>
      <c r="KSY133" s="256"/>
      <c r="KSZ133" s="256"/>
      <c r="KTA133" s="256"/>
      <c r="KTB133" s="256"/>
      <c r="KTC133" s="256"/>
      <c r="KTD133" s="256"/>
      <c r="KTE133" s="256"/>
      <c r="KTF133" s="256"/>
      <c r="KTG133" s="256"/>
      <c r="KTH133" s="256"/>
      <c r="KTI133" s="256"/>
      <c r="KTJ133" s="256"/>
      <c r="KTK133" s="256"/>
      <c r="KTL133" s="256"/>
      <c r="KTM133" s="256"/>
      <c r="KTN133" s="256"/>
      <c r="KTO133" s="256"/>
      <c r="KTP133" s="256"/>
      <c r="KTQ133" s="256"/>
      <c r="KTR133" s="256"/>
      <c r="KTS133" s="256"/>
      <c r="KTT133" s="256"/>
      <c r="KTU133" s="256"/>
      <c r="KTV133" s="256"/>
      <c r="KTW133" s="256"/>
      <c r="KTX133" s="256"/>
      <c r="KTY133" s="256"/>
      <c r="KTZ133" s="256"/>
      <c r="KUA133" s="256"/>
      <c r="KUB133" s="256"/>
      <c r="KUC133" s="256"/>
      <c r="KUD133" s="256"/>
      <c r="KUE133" s="256"/>
      <c r="KUF133" s="256"/>
      <c r="KUG133" s="256"/>
      <c r="KUH133" s="256"/>
      <c r="KUI133" s="256"/>
      <c r="KUJ133" s="256"/>
      <c r="KUK133" s="256"/>
      <c r="KUL133" s="256"/>
      <c r="KUM133" s="256"/>
      <c r="KUN133" s="256"/>
      <c r="KUO133" s="256"/>
      <c r="KUP133" s="256"/>
      <c r="KUQ133" s="256"/>
      <c r="KUR133" s="256"/>
      <c r="KUS133" s="256"/>
      <c r="KUT133" s="256"/>
      <c r="KUU133" s="256"/>
      <c r="KUV133" s="256"/>
      <c r="KUW133" s="256"/>
      <c r="KUX133" s="256"/>
      <c r="KUY133" s="256"/>
      <c r="KUZ133" s="256"/>
      <c r="KVA133" s="256"/>
      <c r="KVB133" s="256"/>
      <c r="KVC133" s="256"/>
      <c r="KVD133" s="256"/>
      <c r="KVE133" s="256"/>
      <c r="KVF133" s="256"/>
      <c r="KVG133" s="256"/>
      <c r="KVH133" s="256"/>
      <c r="KVI133" s="256"/>
      <c r="KVJ133" s="256"/>
      <c r="KVK133" s="256"/>
      <c r="KVL133" s="256"/>
      <c r="KVM133" s="256"/>
      <c r="KVN133" s="256"/>
      <c r="KVO133" s="256"/>
      <c r="KVP133" s="256"/>
      <c r="KVQ133" s="256"/>
      <c r="KVR133" s="256"/>
      <c r="KVS133" s="256"/>
      <c r="KVT133" s="256"/>
      <c r="KVU133" s="256"/>
      <c r="KVV133" s="256"/>
      <c r="KVW133" s="256"/>
      <c r="KVX133" s="256"/>
      <c r="KVY133" s="256"/>
      <c r="KVZ133" s="256"/>
      <c r="KWA133" s="256"/>
      <c r="KWB133" s="256"/>
      <c r="KWC133" s="256"/>
      <c r="KWD133" s="256"/>
      <c r="KWE133" s="256"/>
      <c r="KWF133" s="256"/>
      <c r="KWG133" s="256"/>
      <c r="KWH133" s="256"/>
      <c r="KWI133" s="256"/>
      <c r="KWJ133" s="256"/>
      <c r="KWK133" s="256"/>
      <c r="KWL133" s="256"/>
      <c r="KWM133" s="256"/>
      <c r="KWN133" s="256"/>
      <c r="KWO133" s="256"/>
      <c r="KWP133" s="256"/>
      <c r="KWQ133" s="256"/>
      <c r="KWR133" s="256"/>
      <c r="KWS133" s="256"/>
      <c r="KWT133" s="256"/>
      <c r="KWU133" s="256"/>
      <c r="KWV133" s="256"/>
      <c r="KWW133" s="256"/>
      <c r="KWX133" s="256"/>
      <c r="KWY133" s="256"/>
      <c r="KWZ133" s="256"/>
      <c r="KXA133" s="256"/>
      <c r="KXB133" s="256"/>
      <c r="KXC133" s="256"/>
      <c r="KXD133" s="256"/>
      <c r="KXE133" s="256"/>
      <c r="KXF133" s="256"/>
      <c r="KXG133" s="256"/>
      <c r="KXH133" s="256"/>
      <c r="KXI133" s="256"/>
      <c r="KXJ133" s="256"/>
      <c r="KXK133" s="256"/>
      <c r="KXL133" s="256"/>
      <c r="KXM133" s="256"/>
      <c r="KXN133" s="256"/>
      <c r="KXO133" s="256"/>
      <c r="KXP133" s="256"/>
      <c r="KXQ133" s="256"/>
      <c r="KXR133" s="256"/>
      <c r="KXS133" s="256"/>
      <c r="KXT133" s="256"/>
      <c r="KXU133" s="256"/>
      <c r="KXV133" s="256"/>
      <c r="KXW133" s="256"/>
      <c r="KXX133" s="256"/>
      <c r="KXY133" s="256"/>
      <c r="KXZ133" s="256"/>
      <c r="KYA133" s="256"/>
      <c r="KYB133" s="256"/>
      <c r="KYC133" s="256"/>
      <c r="KYD133" s="256"/>
      <c r="KYE133" s="256"/>
      <c r="KYF133" s="256"/>
      <c r="KYG133" s="256"/>
      <c r="KYH133" s="256"/>
      <c r="KYI133" s="256"/>
      <c r="KYJ133" s="256"/>
      <c r="KYK133" s="256"/>
      <c r="KYL133" s="256"/>
      <c r="KYM133" s="256"/>
      <c r="KYN133" s="256"/>
      <c r="KYO133" s="256"/>
      <c r="KYP133" s="256"/>
      <c r="KYQ133" s="256"/>
      <c r="KYR133" s="256"/>
      <c r="KYS133" s="256"/>
      <c r="KYT133" s="256"/>
      <c r="KYU133" s="256"/>
      <c r="KYV133" s="256"/>
      <c r="KYW133" s="256"/>
      <c r="KYX133" s="256"/>
      <c r="KYY133" s="256"/>
      <c r="KYZ133" s="256"/>
      <c r="KZA133" s="256"/>
      <c r="KZB133" s="256"/>
      <c r="KZC133" s="256"/>
      <c r="KZD133" s="256"/>
      <c r="KZE133" s="256"/>
      <c r="KZF133" s="256"/>
      <c r="KZG133" s="256"/>
      <c r="KZH133" s="256"/>
      <c r="KZI133" s="256"/>
      <c r="KZJ133" s="256"/>
      <c r="KZK133" s="256"/>
      <c r="KZL133" s="256"/>
      <c r="KZM133" s="256"/>
      <c r="KZN133" s="256"/>
      <c r="KZO133" s="256"/>
      <c r="KZP133" s="256"/>
      <c r="KZQ133" s="256"/>
      <c r="KZR133" s="256"/>
      <c r="KZS133" s="256"/>
      <c r="KZT133" s="256"/>
      <c r="KZU133" s="256"/>
      <c r="KZV133" s="256"/>
      <c r="KZW133" s="256"/>
      <c r="KZX133" s="256"/>
      <c r="KZY133" s="256"/>
      <c r="KZZ133" s="256"/>
      <c r="LAA133" s="256"/>
      <c r="LAB133" s="256"/>
      <c r="LAC133" s="256"/>
      <c r="LAD133" s="256"/>
      <c r="LAE133" s="256"/>
      <c r="LAF133" s="256"/>
      <c r="LAG133" s="256"/>
      <c r="LAH133" s="256"/>
      <c r="LAI133" s="256"/>
      <c r="LAJ133" s="256"/>
      <c r="LAK133" s="256"/>
      <c r="LAL133" s="256"/>
      <c r="LAM133" s="256"/>
      <c r="LAN133" s="256"/>
      <c r="LAO133" s="256"/>
      <c r="LAP133" s="256"/>
      <c r="LAQ133" s="256"/>
      <c r="LAR133" s="256"/>
      <c r="LAS133" s="256"/>
      <c r="LAT133" s="256"/>
      <c r="LAU133" s="256"/>
      <c r="LAV133" s="256"/>
      <c r="LAW133" s="256"/>
      <c r="LAX133" s="256"/>
      <c r="LAY133" s="256"/>
      <c r="LAZ133" s="256"/>
      <c r="LBA133" s="256"/>
      <c r="LBB133" s="256"/>
      <c r="LBC133" s="256"/>
      <c r="LBD133" s="256"/>
      <c r="LBE133" s="256"/>
      <c r="LBF133" s="256"/>
      <c r="LBG133" s="256"/>
      <c r="LBH133" s="256"/>
      <c r="LBI133" s="256"/>
      <c r="LBJ133" s="256"/>
      <c r="LBK133" s="256"/>
      <c r="LBL133" s="256"/>
      <c r="LBM133" s="256"/>
      <c r="LBN133" s="256"/>
      <c r="LBO133" s="256"/>
      <c r="LBP133" s="256"/>
      <c r="LBQ133" s="256"/>
      <c r="LBR133" s="256"/>
      <c r="LBS133" s="256"/>
      <c r="LBT133" s="256"/>
      <c r="LBU133" s="256"/>
      <c r="LBV133" s="256"/>
      <c r="LBW133" s="256"/>
      <c r="LBX133" s="256"/>
      <c r="LBY133" s="256"/>
      <c r="LBZ133" s="256"/>
      <c r="LCA133" s="256"/>
      <c r="LCB133" s="256"/>
      <c r="LCC133" s="256"/>
      <c r="LCD133" s="256"/>
      <c r="LCE133" s="256"/>
      <c r="LCF133" s="256"/>
      <c r="LCG133" s="256"/>
      <c r="LCH133" s="256"/>
      <c r="LCI133" s="256"/>
      <c r="LCJ133" s="256"/>
      <c r="LCK133" s="256"/>
      <c r="LCL133" s="256"/>
      <c r="LCM133" s="256"/>
      <c r="LCN133" s="256"/>
      <c r="LCO133" s="256"/>
      <c r="LCP133" s="256"/>
      <c r="LCQ133" s="256"/>
      <c r="LCR133" s="256"/>
      <c r="LCS133" s="256"/>
      <c r="LCT133" s="256"/>
      <c r="LCU133" s="256"/>
      <c r="LCV133" s="256"/>
      <c r="LCW133" s="256"/>
      <c r="LCX133" s="256"/>
      <c r="LCY133" s="256"/>
      <c r="LCZ133" s="256"/>
      <c r="LDA133" s="256"/>
      <c r="LDB133" s="256"/>
      <c r="LDC133" s="256"/>
      <c r="LDD133" s="256"/>
      <c r="LDE133" s="256"/>
      <c r="LDF133" s="256"/>
      <c r="LDG133" s="256"/>
      <c r="LDH133" s="256"/>
      <c r="LDI133" s="256"/>
      <c r="LDJ133" s="256"/>
      <c r="LDK133" s="256"/>
      <c r="LDL133" s="256"/>
      <c r="LDM133" s="256"/>
      <c r="LDN133" s="256"/>
      <c r="LDO133" s="256"/>
      <c r="LDP133" s="256"/>
      <c r="LDQ133" s="256"/>
      <c r="LDR133" s="256"/>
      <c r="LDS133" s="256"/>
      <c r="LDT133" s="256"/>
      <c r="LDU133" s="256"/>
      <c r="LDV133" s="256"/>
      <c r="LDW133" s="256"/>
      <c r="LDX133" s="256"/>
      <c r="LDY133" s="256"/>
      <c r="LDZ133" s="256"/>
      <c r="LEA133" s="256"/>
      <c r="LEB133" s="256"/>
      <c r="LEC133" s="256"/>
      <c r="LED133" s="256"/>
      <c r="LEE133" s="256"/>
      <c r="LEF133" s="256"/>
      <c r="LEG133" s="256"/>
      <c r="LEH133" s="256"/>
      <c r="LEI133" s="256"/>
      <c r="LEJ133" s="256"/>
      <c r="LEK133" s="256"/>
      <c r="LEL133" s="256"/>
      <c r="LEM133" s="256"/>
      <c r="LEN133" s="256"/>
      <c r="LEO133" s="256"/>
      <c r="LEP133" s="256"/>
      <c r="LEQ133" s="256"/>
      <c r="LER133" s="256"/>
      <c r="LES133" s="256"/>
      <c r="LET133" s="256"/>
      <c r="LEU133" s="256"/>
      <c r="LEV133" s="256"/>
      <c r="LEW133" s="256"/>
      <c r="LEX133" s="256"/>
      <c r="LEY133" s="256"/>
      <c r="LEZ133" s="256"/>
      <c r="LFA133" s="256"/>
      <c r="LFB133" s="256"/>
      <c r="LFC133" s="256"/>
      <c r="LFD133" s="256"/>
      <c r="LFE133" s="256"/>
      <c r="LFF133" s="256"/>
      <c r="LFG133" s="256"/>
      <c r="LFH133" s="256"/>
      <c r="LFI133" s="256"/>
      <c r="LFJ133" s="256"/>
      <c r="LFK133" s="256"/>
      <c r="LFL133" s="256"/>
      <c r="LFM133" s="256"/>
      <c r="LFN133" s="256"/>
      <c r="LFO133" s="256"/>
      <c r="LFP133" s="256"/>
      <c r="LFQ133" s="256"/>
      <c r="LFR133" s="256"/>
      <c r="LFS133" s="256"/>
      <c r="LFT133" s="256"/>
      <c r="LFU133" s="256"/>
      <c r="LFV133" s="256"/>
      <c r="LFW133" s="256"/>
      <c r="LFX133" s="256"/>
      <c r="LFY133" s="256"/>
      <c r="LFZ133" s="256"/>
      <c r="LGA133" s="256"/>
      <c r="LGB133" s="256"/>
      <c r="LGC133" s="256"/>
      <c r="LGD133" s="256"/>
      <c r="LGE133" s="256"/>
      <c r="LGF133" s="256"/>
      <c r="LGG133" s="256"/>
      <c r="LGH133" s="256"/>
      <c r="LGI133" s="256"/>
      <c r="LGJ133" s="256"/>
      <c r="LGK133" s="256"/>
      <c r="LGL133" s="256"/>
      <c r="LGM133" s="256"/>
      <c r="LGN133" s="256"/>
      <c r="LGO133" s="256"/>
      <c r="LGP133" s="256"/>
      <c r="LGQ133" s="256"/>
      <c r="LGR133" s="256"/>
      <c r="LGS133" s="256"/>
      <c r="LGT133" s="256"/>
      <c r="LGU133" s="256"/>
      <c r="LGV133" s="256"/>
      <c r="LGW133" s="256"/>
      <c r="LGX133" s="256"/>
      <c r="LGY133" s="256"/>
      <c r="LGZ133" s="256"/>
      <c r="LHA133" s="256"/>
      <c r="LHB133" s="256"/>
      <c r="LHC133" s="256"/>
      <c r="LHD133" s="256"/>
      <c r="LHE133" s="256"/>
      <c r="LHF133" s="256"/>
      <c r="LHG133" s="256"/>
      <c r="LHH133" s="256"/>
      <c r="LHI133" s="256"/>
      <c r="LHJ133" s="256"/>
      <c r="LHK133" s="256"/>
      <c r="LHL133" s="256"/>
      <c r="LHM133" s="256"/>
      <c r="LHN133" s="256"/>
      <c r="LHO133" s="256"/>
      <c r="LHP133" s="256"/>
      <c r="LHQ133" s="256"/>
      <c r="LHR133" s="256"/>
      <c r="LHS133" s="256"/>
      <c r="LHT133" s="256"/>
      <c r="LHU133" s="256"/>
      <c r="LHV133" s="256"/>
      <c r="LHW133" s="256"/>
      <c r="LHX133" s="256"/>
      <c r="LHY133" s="256"/>
      <c r="LHZ133" s="256"/>
      <c r="LIA133" s="256"/>
      <c r="LIB133" s="256"/>
      <c r="LIC133" s="256"/>
      <c r="LID133" s="256"/>
      <c r="LIE133" s="256"/>
      <c r="LIF133" s="256"/>
      <c r="LIG133" s="256"/>
      <c r="LIH133" s="256"/>
      <c r="LII133" s="256"/>
      <c r="LIJ133" s="256"/>
      <c r="LIK133" s="256"/>
      <c r="LIL133" s="256"/>
      <c r="LIM133" s="256"/>
      <c r="LIN133" s="256"/>
      <c r="LIO133" s="256"/>
      <c r="LIP133" s="256"/>
      <c r="LIQ133" s="256"/>
      <c r="LIR133" s="256"/>
      <c r="LIS133" s="256"/>
      <c r="LIT133" s="256"/>
      <c r="LIU133" s="256"/>
      <c r="LIV133" s="256"/>
      <c r="LIW133" s="256"/>
      <c r="LIX133" s="256"/>
      <c r="LIY133" s="256"/>
      <c r="LIZ133" s="256"/>
      <c r="LJA133" s="256"/>
      <c r="LJB133" s="256"/>
      <c r="LJC133" s="256"/>
      <c r="LJD133" s="256"/>
      <c r="LJE133" s="256"/>
      <c r="LJF133" s="256"/>
      <c r="LJG133" s="256"/>
      <c r="LJH133" s="256"/>
      <c r="LJI133" s="256"/>
      <c r="LJJ133" s="256"/>
      <c r="LJK133" s="256"/>
      <c r="LJL133" s="256"/>
      <c r="LJM133" s="256"/>
      <c r="LJN133" s="256"/>
      <c r="LJO133" s="256"/>
      <c r="LJP133" s="256"/>
      <c r="LJQ133" s="256"/>
      <c r="LJR133" s="256"/>
      <c r="LJS133" s="256"/>
      <c r="LJT133" s="256"/>
      <c r="LJU133" s="256"/>
      <c r="LJV133" s="256"/>
      <c r="LJW133" s="256"/>
      <c r="LJX133" s="256"/>
      <c r="LJY133" s="256"/>
      <c r="LJZ133" s="256"/>
      <c r="LKA133" s="256"/>
      <c r="LKB133" s="256"/>
      <c r="LKC133" s="256"/>
      <c r="LKD133" s="256"/>
      <c r="LKE133" s="256"/>
      <c r="LKF133" s="256"/>
      <c r="LKG133" s="256"/>
      <c r="LKH133" s="256"/>
      <c r="LKI133" s="256"/>
      <c r="LKJ133" s="256"/>
      <c r="LKK133" s="256"/>
      <c r="LKL133" s="256"/>
      <c r="LKM133" s="256"/>
      <c r="LKN133" s="256"/>
      <c r="LKO133" s="256"/>
      <c r="LKP133" s="256"/>
      <c r="LKQ133" s="256"/>
      <c r="LKR133" s="256"/>
      <c r="LKS133" s="256"/>
      <c r="LKT133" s="256"/>
      <c r="LKU133" s="256"/>
      <c r="LKV133" s="256"/>
      <c r="LKW133" s="256"/>
      <c r="LKX133" s="256"/>
      <c r="LKY133" s="256"/>
      <c r="LKZ133" s="256"/>
      <c r="LLA133" s="256"/>
      <c r="LLB133" s="256"/>
      <c r="LLC133" s="256"/>
      <c r="LLD133" s="256"/>
      <c r="LLE133" s="256"/>
      <c r="LLF133" s="256"/>
      <c r="LLG133" s="256"/>
      <c r="LLH133" s="256"/>
      <c r="LLI133" s="256"/>
      <c r="LLJ133" s="256"/>
      <c r="LLK133" s="256"/>
      <c r="LLL133" s="256"/>
      <c r="LLM133" s="256"/>
      <c r="LLN133" s="256"/>
      <c r="LLO133" s="256"/>
      <c r="LLP133" s="256"/>
      <c r="LLQ133" s="256"/>
      <c r="LLR133" s="256"/>
      <c r="LLS133" s="256"/>
      <c r="LLT133" s="256"/>
      <c r="LLU133" s="256"/>
      <c r="LLV133" s="256"/>
      <c r="LLW133" s="256"/>
      <c r="LLX133" s="256"/>
      <c r="LLY133" s="256"/>
      <c r="LLZ133" s="256"/>
      <c r="LMA133" s="256"/>
      <c r="LMB133" s="256"/>
      <c r="LMC133" s="256"/>
      <c r="LMD133" s="256"/>
      <c r="LME133" s="256"/>
      <c r="LMF133" s="256"/>
      <c r="LMG133" s="256"/>
      <c r="LMH133" s="256"/>
      <c r="LMI133" s="256"/>
      <c r="LMJ133" s="256"/>
      <c r="LMK133" s="256"/>
      <c r="LML133" s="256"/>
      <c r="LMM133" s="256"/>
      <c r="LMN133" s="256"/>
      <c r="LMO133" s="256"/>
      <c r="LMP133" s="256"/>
      <c r="LMQ133" s="256"/>
      <c r="LMR133" s="256"/>
      <c r="LMS133" s="256"/>
      <c r="LMT133" s="256"/>
      <c r="LMU133" s="256"/>
      <c r="LMV133" s="256"/>
      <c r="LMW133" s="256"/>
      <c r="LMX133" s="256"/>
      <c r="LMY133" s="256"/>
      <c r="LMZ133" s="256"/>
      <c r="LNA133" s="256"/>
      <c r="LNB133" s="256"/>
      <c r="LNC133" s="256"/>
      <c r="LND133" s="256"/>
      <c r="LNE133" s="256"/>
      <c r="LNF133" s="256"/>
      <c r="LNG133" s="256"/>
      <c r="LNH133" s="256"/>
      <c r="LNI133" s="256"/>
      <c r="LNJ133" s="256"/>
      <c r="LNK133" s="256"/>
      <c r="LNL133" s="256"/>
      <c r="LNM133" s="256"/>
      <c r="LNN133" s="256"/>
      <c r="LNO133" s="256"/>
      <c r="LNP133" s="256"/>
      <c r="LNQ133" s="256"/>
      <c r="LNR133" s="256"/>
      <c r="LNS133" s="256"/>
      <c r="LNT133" s="256"/>
      <c r="LNU133" s="256"/>
      <c r="LNV133" s="256"/>
      <c r="LNW133" s="256"/>
      <c r="LNX133" s="256"/>
      <c r="LNY133" s="256"/>
      <c r="LNZ133" s="256"/>
      <c r="LOA133" s="256"/>
      <c r="LOB133" s="256"/>
      <c r="LOC133" s="256"/>
      <c r="LOD133" s="256"/>
      <c r="LOE133" s="256"/>
      <c r="LOF133" s="256"/>
      <c r="LOG133" s="256"/>
      <c r="LOH133" s="256"/>
      <c r="LOI133" s="256"/>
      <c r="LOJ133" s="256"/>
      <c r="LOK133" s="256"/>
      <c r="LOL133" s="256"/>
      <c r="LOM133" s="256"/>
      <c r="LON133" s="256"/>
      <c r="LOO133" s="256"/>
      <c r="LOP133" s="256"/>
      <c r="LOQ133" s="256"/>
      <c r="LOR133" s="256"/>
      <c r="LOS133" s="256"/>
      <c r="LOT133" s="256"/>
      <c r="LOU133" s="256"/>
      <c r="LOV133" s="256"/>
      <c r="LOW133" s="256"/>
      <c r="LOX133" s="256"/>
      <c r="LOY133" s="256"/>
      <c r="LOZ133" s="256"/>
      <c r="LPA133" s="256"/>
      <c r="LPB133" s="256"/>
      <c r="LPC133" s="256"/>
      <c r="LPD133" s="256"/>
      <c r="LPE133" s="256"/>
      <c r="LPF133" s="256"/>
      <c r="LPG133" s="256"/>
      <c r="LPH133" s="256"/>
      <c r="LPI133" s="256"/>
      <c r="LPJ133" s="256"/>
      <c r="LPK133" s="256"/>
      <c r="LPL133" s="256"/>
      <c r="LPM133" s="256"/>
      <c r="LPN133" s="256"/>
      <c r="LPO133" s="256"/>
      <c r="LPP133" s="256"/>
      <c r="LPQ133" s="256"/>
      <c r="LPR133" s="256"/>
      <c r="LPS133" s="256"/>
      <c r="LPT133" s="256"/>
      <c r="LPU133" s="256"/>
      <c r="LPV133" s="256"/>
      <c r="LPW133" s="256"/>
      <c r="LPX133" s="256"/>
      <c r="LPY133" s="256"/>
      <c r="LPZ133" s="256"/>
      <c r="LQA133" s="256"/>
      <c r="LQB133" s="256"/>
      <c r="LQC133" s="256"/>
      <c r="LQD133" s="256"/>
      <c r="LQE133" s="256"/>
      <c r="LQF133" s="256"/>
      <c r="LQG133" s="256"/>
      <c r="LQH133" s="256"/>
      <c r="LQI133" s="256"/>
      <c r="LQJ133" s="256"/>
      <c r="LQK133" s="256"/>
      <c r="LQL133" s="256"/>
      <c r="LQM133" s="256"/>
      <c r="LQN133" s="256"/>
      <c r="LQO133" s="256"/>
      <c r="LQP133" s="256"/>
      <c r="LQQ133" s="256"/>
      <c r="LQR133" s="256"/>
      <c r="LQS133" s="256"/>
      <c r="LQT133" s="256"/>
      <c r="LQU133" s="256"/>
      <c r="LQV133" s="256"/>
      <c r="LQW133" s="256"/>
      <c r="LQX133" s="256"/>
      <c r="LQY133" s="256"/>
      <c r="LQZ133" s="256"/>
      <c r="LRA133" s="256"/>
      <c r="LRB133" s="256"/>
      <c r="LRC133" s="256"/>
      <c r="LRD133" s="256"/>
      <c r="LRE133" s="256"/>
      <c r="LRF133" s="256"/>
      <c r="LRG133" s="256"/>
      <c r="LRH133" s="256"/>
      <c r="LRI133" s="256"/>
      <c r="LRJ133" s="256"/>
      <c r="LRK133" s="256"/>
      <c r="LRL133" s="256"/>
      <c r="LRM133" s="256"/>
      <c r="LRN133" s="256"/>
      <c r="LRO133" s="256"/>
      <c r="LRP133" s="256"/>
      <c r="LRQ133" s="256"/>
      <c r="LRR133" s="256"/>
      <c r="LRS133" s="256"/>
      <c r="LRT133" s="256"/>
      <c r="LRU133" s="256"/>
      <c r="LRV133" s="256"/>
      <c r="LRW133" s="256"/>
      <c r="LRX133" s="256"/>
      <c r="LRY133" s="256"/>
      <c r="LRZ133" s="256"/>
      <c r="LSA133" s="256"/>
      <c r="LSB133" s="256"/>
      <c r="LSC133" s="256"/>
      <c r="LSD133" s="256"/>
      <c r="LSE133" s="256"/>
      <c r="LSF133" s="256"/>
      <c r="LSG133" s="256"/>
      <c r="LSH133" s="256"/>
      <c r="LSI133" s="256"/>
      <c r="LSJ133" s="256"/>
      <c r="LSK133" s="256"/>
      <c r="LSL133" s="256"/>
      <c r="LSM133" s="256"/>
      <c r="LSN133" s="256"/>
      <c r="LSO133" s="256"/>
      <c r="LSP133" s="256"/>
      <c r="LSQ133" s="256"/>
      <c r="LSR133" s="256"/>
      <c r="LSS133" s="256"/>
      <c r="LST133" s="256"/>
      <c r="LSU133" s="256"/>
      <c r="LSV133" s="256"/>
      <c r="LSW133" s="256"/>
      <c r="LSX133" s="256"/>
      <c r="LSY133" s="256"/>
      <c r="LSZ133" s="256"/>
      <c r="LTA133" s="256"/>
      <c r="LTB133" s="256"/>
      <c r="LTC133" s="256"/>
      <c r="LTD133" s="256"/>
      <c r="LTE133" s="256"/>
      <c r="LTF133" s="256"/>
      <c r="LTG133" s="256"/>
      <c r="LTH133" s="256"/>
      <c r="LTI133" s="256"/>
      <c r="LTJ133" s="256"/>
      <c r="LTK133" s="256"/>
      <c r="LTL133" s="256"/>
      <c r="LTM133" s="256"/>
      <c r="LTN133" s="256"/>
      <c r="LTO133" s="256"/>
      <c r="LTP133" s="256"/>
      <c r="LTQ133" s="256"/>
      <c r="LTR133" s="256"/>
      <c r="LTS133" s="256"/>
      <c r="LTT133" s="256"/>
      <c r="LTU133" s="256"/>
      <c r="LTV133" s="256"/>
      <c r="LTW133" s="256"/>
      <c r="LTX133" s="256"/>
      <c r="LTY133" s="256"/>
      <c r="LTZ133" s="256"/>
      <c r="LUA133" s="256"/>
      <c r="LUB133" s="256"/>
      <c r="LUC133" s="256"/>
      <c r="LUD133" s="256"/>
      <c r="LUE133" s="256"/>
      <c r="LUF133" s="256"/>
      <c r="LUG133" s="256"/>
      <c r="LUH133" s="256"/>
      <c r="LUI133" s="256"/>
      <c r="LUJ133" s="256"/>
      <c r="LUK133" s="256"/>
      <c r="LUL133" s="256"/>
      <c r="LUM133" s="256"/>
      <c r="LUN133" s="256"/>
      <c r="LUO133" s="256"/>
      <c r="LUP133" s="256"/>
      <c r="LUQ133" s="256"/>
      <c r="LUR133" s="256"/>
      <c r="LUS133" s="256"/>
      <c r="LUT133" s="256"/>
      <c r="LUU133" s="256"/>
      <c r="LUV133" s="256"/>
      <c r="LUW133" s="256"/>
      <c r="LUX133" s="256"/>
      <c r="LUY133" s="256"/>
      <c r="LUZ133" s="256"/>
      <c r="LVA133" s="256"/>
      <c r="LVB133" s="256"/>
      <c r="LVC133" s="256"/>
      <c r="LVD133" s="256"/>
      <c r="LVE133" s="256"/>
      <c r="LVF133" s="256"/>
      <c r="LVG133" s="256"/>
      <c r="LVH133" s="256"/>
      <c r="LVI133" s="256"/>
      <c r="LVJ133" s="256"/>
      <c r="LVK133" s="256"/>
      <c r="LVL133" s="256"/>
      <c r="LVM133" s="256"/>
      <c r="LVN133" s="256"/>
      <c r="LVO133" s="256"/>
      <c r="LVP133" s="256"/>
      <c r="LVQ133" s="256"/>
      <c r="LVR133" s="256"/>
      <c r="LVS133" s="256"/>
      <c r="LVT133" s="256"/>
      <c r="LVU133" s="256"/>
      <c r="LVV133" s="256"/>
      <c r="LVW133" s="256"/>
      <c r="LVX133" s="256"/>
      <c r="LVY133" s="256"/>
      <c r="LVZ133" s="256"/>
      <c r="LWA133" s="256"/>
      <c r="LWB133" s="256"/>
      <c r="LWC133" s="256"/>
      <c r="LWD133" s="256"/>
      <c r="LWE133" s="256"/>
      <c r="LWF133" s="256"/>
      <c r="LWG133" s="256"/>
      <c r="LWH133" s="256"/>
      <c r="LWI133" s="256"/>
      <c r="LWJ133" s="256"/>
      <c r="LWK133" s="256"/>
      <c r="LWL133" s="256"/>
      <c r="LWM133" s="256"/>
      <c r="LWN133" s="256"/>
      <c r="LWO133" s="256"/>
      <c r="LWP133" s="256"/>
      <c r="LWQ133" s="256"/>
      <c r="LWR133" s="256"/>
      <c r="LWS133" s="256"/>
      <c r="LWT133" s="256"/>
      <c r="LWU133" s="256"/>
      <c r="LWV133" s="256"/>
      <c r="LWW133" s="256"/>
      <c r="LWX133" s="256"/>
      <c r="LWY133" s="256"/>
      <c r="LWZ133" s="256"/>
      <c r="LXA133" s="256"/>
      <c r="LXB133" s="256"/>
      <c r="LXC133" s="256"/>
      <c r="LXD133" s="256"/>
      <c r="LXE133" s="256"/>
      <c r="LXF133" s="256"/>
      <c r="LXG133" s="256"/>
      <c r="LXH133" s="256"/>
      <c r="LXI133" s="256"/>
      <c r="LXJ133" s="256"/>
      <c r="LXK133" s="256"/>
      <c r="LXL133" s="256"/>
      <c r="LXM133" s="256"/>
      <c r="LXN133" s="256"/>
      <c r="LXO133" s="256"/>
      <c r="LXP133" s="256"/>
      <c r="LXQ133" s="256"/>
      <c r="LXR133" s="256"/>
      <c r="LXS133" s="256"/>
      <c r="LXT133" s="256"/>
      <c r="LXU133" s="256"/>
      <c r="LXV133" s="256"/>
      <c r="LXW133" s="256"/>
      <c r="LXX133" s="256"/>
      <c r="LXY133" s="256"/>
      <c r="LXZ133" s="256"/>
      <c r="LYA133" s="256"/>
      <c r="LYB133" s="256"/>
      <c r="LYC133" s="256"/>
      <c r="LYD133" s="256"/>
      <c r="LYE133" s="256"/>
      <c r="LYF133" s="256"/>
      <c r="LYG133" s="256"/>
      <c r="LYH133" s="256"/>
      <c r="LYI133" s="256"/>
      <c r="LYJ133" s="256"/>
      <c r="LYK133" s="256"/>
      <c r="LYL133" s="256"/>
      <c r="LYM133" s="256"/>
      <c r="LYN133" s="256"/>
      <c r="LYO133" s="256"/>
      <c r="LYP133" s="256"/>
      <c r="LYQ133" s="256"/>
      <c r="LYR133" s="256"/>
      <c r="LYS133" s="256"/>
      <c r="LYT133" s="256"/>
      <c r="LYU133" s="256"/>
      <c r="LYV133" s="256"/>
      <c r="LYW133" s="256"/>
      <c r="LYX133" s="256"/>
      <c r="LYY133" s="256"/>
      <c r="LYZ133" s="256"/>
      <c r="LZA133" s="256"/>
      <c r="LZB133" s="256"/>
      <c r="LZC133" s="256"/>
      <c r="LZD133" s="256"/>
      <c r="LZE133" s="256"/>
      <c r="LZF133" s="256"/>
      <c r="LZG133" s="256"/>
      <c r="LZH133" s="256"/>
      <c r="LZI133" s="256"/>
      <c r="LZJ133" s="256"/>
      <c r="LZK133" s="256"/>
      <c r="LZL133" s="256"/>
      <c r="LZM133" s="256"/>
      <c r="LZN133" s="256"/>
      <c r="LZO133" s="256"/>
      <c r="LZP133" s="256"/>
      <c r="LZQ133" s="256"/>
      <c r="LZR133" s="256"/>
      <c r="LZS133" s="256"/>
      <c r="LZT133" s="256"/>
      <c r="LZU133" s="256"/>
      <c r="LZV133" s="256"/>
      <c r="LZW133" s="256"/>
      <c r="LZX133" s="256"/>
      <c r="LZY133" s="256"/>
      <c r="LZZ133" s="256"/>
      <c r="MAA133" s="256"/>
      <c r="MAB133" s="256"/>
      <c r="MAC133" s="256"/>
      <c r="MAD133" s="256"/>
      <c r="MAE133" s="256"/>
      <c r="MAF133" s="256"/>
      <c r="MAG133" s="256"/>
      <c r="MAH133" s="256"/>
      <c r="MAI133" s="256"/>
      <c r="MAJ133" s="256"/>
      <c r="MAK133" s="256"/>
      <c r="MAL133" s="256"/>
      <c r="MAM133" s="256"/>
      <c r="MAN133" s="256"/>
      <c r="MAO133" s="256"/>
      <c r="MAP133" s="256"/>
      <c r="MAQ133" s="256"/>
      <c r="MAR133" s="256"/>
      <c r="MAS133" s="256"/>
      <c r="MAT133" s="256"/>
      <c r="MAU133" s="256"/>
      <c r="MAV133" s="256"/>
      <c r="MAW133" s="256"/>
      <c r="MAX133" s="256"/>
      <c r="MAY133" s="256"/>
      <c r="MAZ133" s="256"/>
      <c r="MBA133" s="256"/>
      <c r="MBB133" s="256"/>
      <c r="MBC133" s="256"/>
      <c r="MBD133" s="256"/>
      <c r="MBE133" s="256"/>
      <c r="MBF133" s="256"/>
      <c r="MBG133" s="256"/>
      <c r="MBH133" s="256"/>
      <c r="MBI133" s="256"/>
      <c r="MBJ133" s="256"/>
      <c r="MBK133" s="256"/>
      <c r="MBL133" s="256"/>
      <c r="MBM133" s="256"/>
      <c r="MBN133" s="256"/>
      <c r="MBO133" s="256"/>
      <c r="MBP133" s="256"/>
      <c r="MBQ133" s="256"/>
      <c r="MBR133" s="256"/>
      <c r="MBS133" s="256"/>
      <c r="MBT133" s="256"/>
      <c r="MBU133" s="256"/>
      <c r="MBV133" s="256"/>
      <c r="MBW133" s="256"/>
      <c r="MBX133" s="256"/>
      <c r="MBY133" s="256"/>
      <c r="MBZ133" s="256"/>
      <c r="MCA133" s="256"/>
      <c r="MCB133" s="256"/>
      <c r="MCC133" s="256"/>
      <c r="MCD133" s="256"/>
      <c r="MCE133" s="256"/>
      <c r="MCF133" s="256"/>
      <c r="MCG133" s="256"/>
      <c r="MCH133" s="256"/>
      <c r="MCI133" s="256"/>
      <c r="MCJ133" s="256"/>
      <c r="MCK133" s="256"/>
      <c r="MCL133" s="256"/>
      <c r="MCM133" s="256"/>
      <c r="MCN133" s="256"/>
      <c r="MCO133" s="256"/>
      <c r="MCP133" s="256"/>
      <c r="MCQ133" s="256"/>
      <c r="MCR133" s="256"/>
      <c r="MCS133" s="256"/>
      <c r="MCT133" s="256"/>
      <c r="MCU133" s="256"/>
      <c r="MCV133" s="256"/>
      <c r="MCW133" s="256"/>
      <c r="MCX133" s="256"/>
      <c r="MCY133" s="256"/>
      <c r="MCZ133" s="256"/>
      <c r="MDA133" s="256"/>
      <c r="MDB133" s="256"/>
      <c r="MDC133" s="256"/>
      <c r="MDD133" s="256"/>
      <c r="MDE133" s="256"/>
      <c r="MDF133" s="256"/>
      <c r="MDG133" s="256"/>
      <c r="MDH133" s="256"/>
      <c r="MDI133" s="256"/>
      <c r="MDJ133" s="256"/>
      <c r="MDK133" s="256"/>
      <c r="MDL133" s="256"/>
      <c r="MDM133" s="256"/>
      <c r="MDN133" s="256"/>
      <c r="MDO133" s="256"/>
      <c r="MDP133" s="256"/>
      <c r="MDQ133" s="256"/>
      <c r="MDR133" s="256"/>
      <c r="MDS133" s="256"/>
      <c r="MDT133" s="256"/>
      <c r="MDU133" s="256"/>
      <c r="MDV133" s="256"/>
      <c r="MDW133" s="256"/>
      <c r="MDX133" s="256"/>
      <c r="MDY133" s="256"/>
      <c r="MDZ133" s="256"/>
      <c r="MEA133" s="256"/>
      <c r="MEB133" s="256"/>
      <c r="MEC133" s="256"/>
      <c r="MED133" s="256"/>
      <c r="MEE133" s="256"/>
      <c r="MEF133" s="256"/>
      <c r="MEG133" s="256"/>
      <c r="MEH133" s="256"/>
      <c r="MEI133" s="256"/>
      <c r="MEJ133" s="256"/>
      <c r="MEK133" s="256"/>
      <c r="MEL133" s="256"/>
      <c r="MEM133" s="256"/>
      <c r="MEN133" s="256"/>
      <c r="MEO133" s="256"/>
      <c r="MEP133" s="256"/>
      <c r="MEQ133" s="256"/>
      <c r="MER133" s="256"/>
      <c r="MES133" s="256"/>
      <c r="MET133" s="256"/>
      <c r="MEU133" s="256"/>
      <c r="MEV133" s="256"/>
      <c r="MEW133" s="256"/>
      <c r="MEX133" s="256"/>
      <c r="MEY133" s="256"/>
      <c r="MEZ133" s="256"/>
      <c r="MFA133" s="256"/>
      <c r="MFB133" s="256"/>
      <c r="MFC133" s="256"/>
      <c r="MFD133" s="256"/>
      <c r="MFE133" s="256"/>
      <c r="MFF133" s="256"/>
      <c r="MFG133" s="256"/>
      <c r="MFH133" s="256"/>
      <c r="MFI133" s="256"/>
      <c r="MFJ133" s="256"/>
      <c r="MFK133" s="256"/>
      <c r="MFL133" s="256"/>
      <c r="MFM133" s="256"/>
      <c r="MFN133" s="256"/>
      <c r="MFO133" s="256"/>
      <c r="MFP133" s="256"/>
      <c r="MFQ133" s="256"/>
      <c r="MFR133" s="256"/>
      <c r="MFS133" s="256"/>
      <c r="MFT133" s="256"/>
      <c r="MFU133" s="256"/>
      <c r="MFV133" s="256"/>
      <c r="MFW133" s="256"/>
      <c r="MFX133" s="256"/>
      <c r="MFY133" s="256"/>
      <c r="MFZ133" s="256"/>
      <c r="MGA133" s="256"/>
      <c r="MGB133" s="256"/>
      <c r="MGC133" s="256"/>
      <c r="MGD133" s="256"/>
      <c r="MGE133" s="256"/>
      <c r="MGF133" s="256"/>
      <c r="MGG133" s="256"/>
      <c r="MGH133" s="256"/>
      <c r="MGI133" s="256"/>
      <c r="MGJ133" s="256"/>
      <c r="MGK133" s="256"/>
      <c r="MGL133" s="256"/>
      <c r="MGM133" s="256"/>
      <c r="MGN133" s="256"/>
      <c r="MGO133" s="256"/>
      <c r="MGP133" s="256"/>
      <c r="MGQ133" s="256"/>
      <c r="MGR133" s="256"/>
      <c r="MGS133" s="256"/>
      <c r="MGT133" s="256"/>
      <c r="MGU133" s="256"/>
      <c r="MGV133" s="256"/>
      <c r="MGW133" s="256"/>
      <c r="MGX133" s="256"/>
      <c r="MGY133" s="256"/>
      <c r="MGZ133" s="256"/>
      <c r="MHA133" s="256"/>
      <c r="MHB133" s="256"/>
      <c r="MHC133" s="256"/>
      <c r="MHD133" s="256"/>
      <c r="MHE133" s="256"/>
      <c r="MHF133" s="256"/>
      <c r="MHG133" s="256"/>
      <c r="MHH133" s="256"/>
      <c r="MHI133" s="256"/>
      <c r="MHJ133" s="256"/>
      <c r="MHK133" s="256"/>
      <c r="MHL133" s="256"/>
      <c r="MHM133" s="256"/>
      <c r="MHN133" s="256"/>
      <c r="MHO133" s="256"/>
      <c r="MHP133" s="256"/>
      <c r="MHQ133" s="256"/>
      <c r="MHR133" s="256"/>
      <c r="MHS133" s="256"/>
      <c r="MHT133" s="256"/>
      <c r="MHU133" s="256"/>
      <c r="MHV133" s="256"/>
      <c r="MHW133" s="256"/>
      <c r="MHX133" s="256"/>
      <c r="MHY133" s="256"/>
      <c r="MHZ133" s="256"/>
      <c r="MIA133" s="256"/>
      <c r="MIB133" s="256"/>
      <c r="MIC133" s="256"/>
      <c r="MID133" s="256"/>
      <c r="MIE133" s="256"/>
      <c r="MIF133" s="256"/>
      <c r="MIG133" s="256"/>
      <c r="MIH133" s="256"/>
      <c r="MII133" s="256"/>
      <c r="MIJ133" s="256"/>
      <c r="MIK133" s="256"/>
      <c r="MIL133" s="256"/>
      <c r="MIM133" s="256"/>
      <c r="MIN133" s="256"/>
      <c r="MIO133" s="256"/>
      <c r="MIP133" s="256"/>
      <c r="MIQ133" s="256"/>
      <c r="MIR133" s="256"/>
      <c r="MIS133" s="256"/>
      <c r="MIT133" s="256"/>
      <c r="MIU133" s="256"/>
      <c r="MIV133" s="256"/>
      <c r="MIW133" s="256"/>
      <c r="MIX133" s="256"/>
      <c r="MIY133" s="256"/>
      <c r="MIZ133" s="256"/>
      <c r="MJA133" s="256"/>
      <c r="MJB133" s="256"/>
      <c r="MJC133" s="256"/>
      <c r="MJD133" s="256"/>
      <c r="MJE133" s="256"/>
      <c r="MJF133" s="256"/>
      <c r="MJG133" s="256"/>
      <c r="MJH133" s="256"/>
      <c r="MJI133" s="256"/>
      <c r="MJJ133" s="256"/>
      <c r="MJK133" s="256"/>
      <c r="MJL133" s="256"/>
      <c r="MJM133" s="256"/>
      <c r="MJN133" s="256"/>
      <c r="MJO133" s="256"/>
      <c r="MJP133" s="256"/>
      <c r="MJQ133" s="256"/>
      <c r="MJR133" s="256"/>
      <c r="MJS133" s="256"/>
      <c r="MJT133" s="256"/>
      <c r="MJU133" s="256"/>
      <c r="MJV133" s="256"/>
      <c r="MJW133" s="256"/>
      <c r="MJX133" s="256"/>
      <c r="MJY133" s="256"/>
      <c r="MJZ133" s="256"/>
      <c r="MKA133" s="256"/>
      <c r="MKB133" s="256"/>
      <c r="MKC133" s="256"/>
      <c r="MKD133" s="256"/>
      <c r="MKE133" s="256"/>
      <c r="MKF133" s="256"/>
      <c r="MKG133" s="256"/>
      <c r="MKH133" s="256"/>
      <c r="MKI133" s="256"/>
      <c r="MKJ133" s="256"/>
      <c r="MKK133" s="256"/>
      <c r="MKL133" s="256"/>
      <c r="MKM133" s="256"/>
      <c r="MKN133" s="256"/>
      <c r="MKO133" s="256"/>
      <c r="MKP133" s="256"/>
      <c r="MKQ133" s="256"/>
      <c r="MKR133" s="256"/>
      <c r="MKS133" s="256"/>
      <c r="MKT133" s="256"/>
      <c r="MKU133" s="256"/>
      <c r="MKV133" s="256"/>
      <c r="MKW133" s="256"/>
      <c r="MKX133" s="256"/>
      <c r="MKY133" s="256"/>
      <c r="MKZ133" s="256"/>
      <c r="MLA133" s="256"/>
      <c r="MLB133" s="256"/>
      <c r="MLC133" s="256"/>
      <c r="MLD133" s="256"/>
      <c r="MLE133" s="256"/>
      <c r="MLF133" s="256"/>
      <c r="MLG133" s="256"/>
      <c r="MLH133" s="256"/>
      <c r="MLI133" s="256"/>
      <c r="MLJ133" s="256"/>
      <c r="MLK133" s="256"/>
      <c r="MLL133" s="256"/>
      <c r="MLM133" s="256"/>
      <c r="MLN133" s="256"/>
      <c r="MLO133" s="256"/>
      <c r="MLP133" s="256"/>
      <c r="MLQ133" s="256"/>
      <c r="MLR133" s="256"/>
      <c r="MLS133" s="256"/>
      <c r="MLT133" s="256"/>
      <c r="MLU133" s="256"/>
      <c r="MLV133" s="256"/>
      <c r="MLW133" s="256"/>
      <c r="MLX133" s="256"/>
      <c r="MLY133" s="256"/>
      <c r="MLZ133" s="256"/>
      <c r="MMA133" s="256"/>
      <c r="MMB133" s="256"/>
      <c r="MMC133" s="256"/>
      <c r="MMD133" s="256"/>
      <c r="MME133" s="256"/>
      <c r="MMF133" s="256"/>
      <c r="MMG133" s="256"/>
      <c r="MMH133" s="256"/>
      <c r="MMI133" s="256"/>
      <c r="MMJ133" s="256"/>
      <c r="MMK133" s="256"/>
      <c r="MML133" s="256"/>
      <c r="MMM133" s="256"/>
      <c r="MMN133" s="256"/>
      <c r="MMO133" s="256"/>
      <c r="MMP133" s="256"/>
      <c r="MMQ133" s="256"/>
      <c r="MMR133" s="256"/>
      <c r="MMS133" s="256"/>
      <c r="MMT133" s="256"/>
      <c r="MMU133" s="256"/>
      <c r="MMV133" s="256"/>
      <c r="MMW133" s="256"/>
      <c r="MMX133" s="256"/>
      <c r="MMY133" s="256"/>
      <c r="MMZ133" s="256"/>
      <c r="MNA133" s="256"/>
      <c r="MNB133" s="256"/>
      <c r="MNC133" s="256"/>
      <c r="MND133" s="256"/>
      <c r="MNE133" s="256"/>
      <c r="MNF133" s="256"/>
      <c r="MNG133" s="256"/>
      <c r="MNH133" s="256"/>
      <c r="MNI133" s="256"/>
      <c r="MNJ133" s="256"/>
      <c r="MNK133" s="256"/>
      <c r="MNL133" s="256"/>
      <c r="MNM133" s="256"/>
      <c r="MNN133" s="256"/>
      <c r="MNO133" s="256"/>
      <c r="MNP133" s="256"/>
      <c r="MNQ133" s="256"/>
      <c r="MNR133" s="256"/>
      <c r="MNS133" s="256"/>
      <c r="MNT133" s="256"/>
      <c r="MNU133" s="256"/>
      <c r="MNV133" s="256"/>
      <c r="MNW133" s="256"/>
      <c r="MNX133" s="256"/>
      <c r="MNY133" s="256"/>
      <c r="MNZ133" s="256"/>
      <c r="MOA133" s="256"/>
      <c r="MOB133" s="256"/>
      <c r="MOC133" s="256"/>
      <c r="MOD133" s="256"/>
      <c r="MOE133" s="256"/>
      <c r="MOF133" s="256"/>
      <c r="MOG133" s="256"/>
      <c r="MOH133" s="256"/>
      <c r="MOI133" s="256"/>
      <c r="MOJ133" s="256"/>
      <c r="MOK133" s="256"/>
      <c r="MOL133" s="256"/>
      <c r="MOM133" s="256"/>
      <c r="MON133" s="256"/>
      <c r="MOO133" s="256"/>
      <c r="MOP133" s="256"/>
      <c r="MOQ133" s="256"/>
      <c r="MOR133" s="256"/>
      <c r="MOS133" s="256"/>
      <c r="MOT133" s="256"/>
      <c r="MOU133" s="256"/>
      <c r="MOV133" s="256"/>
      <c r="MOW133" s="256"/>
      <c r="MOX133" s="256"/>
      <c r="MOY133" s="256"/>
      <c r="MOZ133" s="256"/>
      <c r="MPA133" s="256"/>
      <c r="MPB133" s="256"/>
      <c r="MPC133" s="256"/>
      <c r="MPD133" s="256"/>
      <c r="MPE133" s="256"/>
      <c r="MPF133" s="256"/>
      <c r="MPG133" s="256"/>
      <c r="MPH133" s="256"/>
      <c r="MPI133" s="256"/>
      <c r="MPJ133" s="256"/>
      <c r="MPK133" s="256"/>
      <c r="MPL133" s="256"/>
      <c r="MPM133" s="256"/>
      <c r="MPN133" s="256"/>
      <c r="MPO133" s="256"/>
      <c r="MPP133" s="256"/>
      <c r="MPQ133" s="256"/>
      <c r="MPR133" s="256"/>
      <c r="MPS133" s="256"/>
      <c r="MPT133" s="256"/>
      <c r="MPU133" s="256"/>
      <c r="MPV133" s="256"/>
      <c r="MPW133" s="256"/>
      <c r="MPX133" s="256"/>
      <c r="MPY133" s="256"/>
      <c r="MPZ133" s="256"/>
      <c r="MQA133" s="256"/>
      <c r="MQB133" s="256"/>
      <c r="MQC133" s="256"/>
      <c r="MQD133" s="256"/>
      <c r="MQE133" s="256"/>
      <c r="MQF133" s="256"/>
      <c r="MQG133" s="256"/>
      <c r="MQH133" s="256"/>
      <c r="MQI133" s="256"/>
      <c r="MQJ133" s="256"/>
      <c r="MQK133" s="256"/>
      <c r="MQL133" s="256"/>
      <c r="MQM133" s="256"/>
      <c r="MQN133" s="256"/>
      <c r="MQO133" s="256"/>
      <c r="MQP133" s="256"/>
      <c r="MQQ133" s="256"/>
      <c r="MQR133" s="256"/>
      <c r="MQS133" s="256"/>
      <c r="MQT133" s="256"/>
      <c r="MQU133" s="256"/>
      <c r="MQV133" s="256"/>
      <c r="MQW133" s="256"/>
      <c r="MQX133" s="256"/>
      <c r="MQY133" s="256"/>
      <c r="MQZ133" s="256"/>
      <c r="MRA133" s="256"/>
      <c r="MRB133" s="256"/>
      <c r="MRC133" s="256"/>
      <c r="MRD133" s="256"/>
      <c r="MRE133" s="256"/>
      <c r="MRF133" s="256"/>
      <c r="MRG133" s="256"/>
      <c r="MRH133" s="256"/>
      <c r="MRI133" s="256"/>
      <c r="MRJ133" s="256"/>
      <c r="MRK133" s="256"/>
      <c r="MRL133" s="256"/>
      <c r="MRM133" s="256"/>
      <c r="MRN133" s="256"/>
      <c r="MRO133" s="256"/>
      <c r="MRP133" s="256"/>
      <c r="MRQ133" s="256"/>
      <c r="MRR133" s="256"/>
      <c r="MRS133" s="256"/>
      <c r="MRT133" s="256"/>
      <c r="MRU133" s="256"/>
      <c r="MRV133" s="256"/>
      <c r="MRW133" s="256"/>
      <c r="MRX133" s="256"/>
      <c r="MRY133" s="256"/>
      <c r="MRZ133" s="256"/>
      <c r="MSA133" s="256"/>
      <c r="MSB133" s="256"/>
      <c r="MSC133" s="256"/>
      <c r="MSD133" s="256"/>
      <c r="MSE133" s="256"/>
      <c r="MSF133" s="256"/>
      <c r="MSG133" s="256"/>
      <c r="MSH133" s="256"/>
      <c r="MSI133" s="256"/>
      <c r="MSJ133" s="256"/>
      <c r="MSK133" s="256"/>
      <c r="MSL133" s="256"/>
      <c r="MSM133" s="256"/>
      <c r="MSN133" s="256"/>
      <c r="MSO133" s="256"/>
      <c r="MSP133" s="256"/>
      <c r="MSQ133" s="256"/>
      <c r="MSR133" s="256"/>
      <c r="MSS133" s="256"/>
      <c r="MST133" s="256"/>
      <c r="MSU133" s="256"/>
      <c r="MSV133" s="256"/>
      <c r="MSW133" s="256"/>
      <c r="MSX133" s="256"/>
      <c r="MSY133" s="256"/>
      <c r="MSZ133" s="256"/>
      <c r="MTA133" s="256"/>
      <c r="MTB133" s="256"/>
      <c r="MTC133" s="256"/>
      <c r="MTD133" s="256"/>
      <c r="MTE133" s="256"/>
      <c r="MTF133" s="256"/>
      <c r="MTG133" s="256"/>
      <c r="MTH133" s="256"/>
      <c r="MTI133" s="256"/>
      <c r="MTJ133" s="256"/>
      <c r="MTK133" s="256"/>
      <c r="MTL133" s="256"/>
      <c r="MTM133" s="256"/>
      <c r="MTN133" s="256"/>
      <c r="MTO133" s="256"/>
      <c r="MTP133" s="256"/>
      <c r="MTQ133" s="256"/>
      <c r="MTR133" s="256"/>
      <c r="MTS133" s="256"/>
      <c r="MTT133" s="256"/>
      <c r="MTU133" s="256"/>
      <c r="MTV133" s="256"/>
      <c r="MTW133" s="256"/>
      <c r="MTX133" s="256"/>
      <c r="MTY133" s="256"/>
      <c r="MTZ133" s="256"/>
      <c r="MUA133" s="256"/>
      <c r="MUB133" s="256"/>
      <c r="MUC133" s="256"/>
      <c r="MUD133" s="256"/>
      <c r="MUE133" s="256"/>
      <c r="MUF133" s="256"/>
      <c r="MUG133" s="256"/>
      <c r="MUH133" s="256"/>
      <c r="MUI133" s="256"/>
      <c r="MUJ133" s="256"/>
      <c r="MUK133" s="256"/>
      <c r="MUL133" s="256"/>
      <c r="MUM133" s="256"/>
      <c r="MUN133" s="256"/>
      <c r="MUO133" s="256"/>
      <c r="MUP133" s="256"/>
      <c r="MUQ133" s="256"/>
      <c r="MUR133" s="256"/>
      <c r="MUS133" s="256"/>
      <c r="MUT133" s="256"/>
      <c r="MUU133" s="256"/>
      <c r="MUV133" s="256"/>
      <c r="MUW133" s="256"/>
      <c r="MUX133" s="256"/>
      <c r="MUY133" s="256"/>
      <c r="MUZ133" s="256"/>
      <c r="MVA133" s="256"/>
      <c r="MVB133" s="256"/>
      <c r="MVC133" s="256"/>
      <c r="MVD133" s="256"/>
      <c r="MVE133" s="256"/>
      <c r="MVF133" s="256"/>
      <c r="MVG133" s="256"/>
      <c r="MVH133" s="256"/>
      <c r="MVI133" s="256"/>
      <c r="MVJ133" s="256"/>
      <c r="MVK133" s="256"/>
      <c r="MVL133" s="256"/>
      <c r="MVM133" s="256"/>
      <c r="MVN133" s="256"/>
      <c r="MVO133" s="256"/>
      <c r="MVP133" s="256"/>
      <c r="MVQ133" s="256"/>
      <c r="MVR133" s="256"/>
      <c r="MVS133" s="256"/>
      <c r="MVT133" s="256"/>
      <c r="MVU133" s="256"/>
      <c r="MVV133" s="256"/>
      <c r="MVW133" s="256"/>
      <c r="MVX133" s="256"/>
      <c r="MVY133" s="256"/>
      <c r="MVZ133" s="256"/>
      <c r="MWA133" s="256"/>
      <c r="MWB133" s="256"/>
      <c r="MWC133" s="256"/>
      <c r="MWD133" s="256"/>
      <c r="MWE133" s="256"/>
      <c r="MWF133" s="256"/>
      <c r="MWG133" s="256"/>
      <c r="MWH133" s="256"/>
      <c r="MWI133" s="256"/>
      <c r="MWJ133" s="256"/>
      <c r="MWK133" s="256"/>
      <c r="MWL133" s="256"/>
      <c r="MWM133" s="256"/>
      <c r="MWN133" s="256"/>
      <c r="MWO133" s="256"/>
      <c r="MWP133" s="256"/>
      <c r="MWQ133" s="256"/>
      <c r="MWR133" s="256"/>
      <c r="MWS133" s="256"/>
      <c r="MWT133" s="256"/>
      <c r="MWU133" s="256"/>
      <c r="MWV133" s="256"/>
      <c r="MWW133" s="256"/>
      <c r="MWX133" s="256"/>
      <c r="MWY133" s="256"/>
      <c r="MWZ133" s="256"/>
      <c r="MXA133" s="256"/>
      <c r="MXB133" s="256"/>
      <c r="MXC133" s="256"/>
      <c r="MXD133" s="256"/>
      <c r="MXE133" s="256"/>
      <c r="MXF133" s="256"/>
      <c r="MXG133" s="256"/>
      <c r="MXH133" s="256"/>
      <c r="MXI133" s="256"/>
      <c r="MXJ133" s="256"/>
      <c r="MXK133" s="256"/>
      <c r="MXL133" s="256"/>
      <c r="MXM133" s="256"/>
      <c r="MXN133" s="256"/>
      <c r="MXO133" s="256"/>
      <c r="MXP133" s="256"/>
      <c r="MXQ133" s="256"/>
      <c r="MXR133" s="256"/>
      <c r="MXS133" s="256"/>
      <c r="MXT133" s="256"/>
      <c r="MXU133" s="256"/>
      <c r="MXV133" s="256"/>
      <c r="MXW133" s="256"/>
      <c r="MXX133" s="256"/>
      <c r="MXY133" s="256"/>
      <c r="MXZ133" s="256"/>
      <c r="MYA133" s="256"/>
      <c r="MYB133" s="256"/>
      <c r="MYC133" s="256"/>
      <c r="MYD133" s="256"/>
      <c r="MYE133" s="256"/>
      <c r="MYF133" s="256"/>
      <c r="MYG133" s="256"/>
      <c r="MYH133" s="256"/>
      <c r="MYI133" s="256"/>
      <c r="MYJ133" s="256"/>
      <c r="MYK133" s="256"/>
      <c r="MYL133" s="256"/>
      <c r="MYM133" s="256"/>
      <c r="MYN133" s="256"/>
      <c r="MYO133" s="256"/>
      <c r="MYP133" s="256"/>
      <c r="MYQ133" s="256"/>
      <c r="MYR133" s="256"/>
      <c r="MYS133" s="256"/>
      <c r="MYT133" s="256"/>
      <c r="MYU133" s="256"/>
      <c r="MYV133" s="256"/>
      <c r="MYW133" s="256"/>
      <c r="MYX133" s="256"/>
      <c r="MYY133" s="256"/>
      <c r="MYZ133" s="256"/>
      <c r="MZA133" s="256"/>
      <c r="MZB133" s="256"/>
      <c r="MZC133" s="256"/>
      <c r="MZD133" s="256"/>
      <c r="MZE133" s="256"/>
      <c r="MZF133" s="256"/>
      <c r="MZG133" s="256"/>
      <c r="MZH133" s="256"/>
      <c r="MZI133" s="256"/>
      <c r="MZJ133" s="256"/>
      <c r="MZK133" s="256"/>
      <c r="MZL133" s="256"/>
      <c r="MZM133" s="256"/>
      <c r="MZN133" s="256"/>
      <c r="MZO133" s="256"/>
      <c r="MZP133" s="256"/>
      <c r="MZQ133" s="256"/>
      <c r="MZR133" s="256"/>
      <c r="MZS133" s="256"/>
      <c r="MZT133" s="256"/>
      <c r="MZU133" s="256"/>
      <c r="MZV133" s="256"/>
      <c r="MZW133" s="256"/>
      <c r="MZX133" s="256"/>
      <c r="MZY133" s="256"/>
      <c r="MZZ133" s="256"/>
      <c r="NAA133" s="256"/>
      <c r="NAB133" s="256"/>
      <c r="NAC133" s="256"/>
      <c r="NAD133" s="256"/>
      <c r="NAE133" s="256"/>
      <c r="NAF133" s="256"/>
      <c r="NAG133" s="256"/>
      <c r="NAH133" s="256"/>
      <c r="NAI133" s="256"/>
      <c r="NAJ133" s="256"/>
      <c r="NAK133" s="256"/>
      <c r="NAL133" s="256"/>
      <c r="NAM133" s="256"/>
      <c r="NAN133" s="256"/>
      <c r="NAO133" s="256"/>
      <c r="NAP133" s="256"/>
      <c r="NAQ133" s="256"/>
      <c r="NAR133" s="256"/>
      <c r="NAS133" s="256"/>
      <c r="NAT133" s="256"/>
      <c r="NAU133" s="256"/>
      <c r="NAV133" s="256"/>
      <c r="NAW133" s="256"/>
      <c r="NAX133" s="256"/>
      <c r="NAY133" s="256"/>
      <c r="NAZ133" s="256"/>
      <c r="NBA133" s="256"/>
      <c r="NBB133" s="256"/>
      <c r="NBC133" s="256"/>
      <c r="NBD133" s="256"/>
      <c r="NBE133" s="256"/>
      <c r="NBF133" s="256"/>
      <c r="NBG133" s="256"/>
      <c r="NBH133" s="256"/>
      <c r="NBI133" s="256"/>
      <c r="NBJ133" s="256"/>
      <c r="NBK133" s="256"/>
      <c r="NBL133" s="256"/>
      <c r="NBM133" s="256"/>
      <c r="NBN133" s="256"/>
      <c r="NBO133" s="256"/>
      <c r="NBP133" s="256"/>
      <c r="NBQ133" s="256"/>
      <c r="NBR133" s="256"/>
      <c r="NBS133" s="256"/>
      <c r="NBT133" s="256"/>
      <c r="NBU133" s="256"/>
      <c r="NBV133" s="256"/>
      <c r="NBW133" s="256"/>
      <c r="NBX133" s="256"/>
      <c r="NBY133" s="256"/>
      <c r="NBZ133" s="256"/>
      <c r="NCA133" s="256"/>
      <c r="NCB133" s="256"/>
      <c r="NCC133" s="256"/>
      <c r="NCD133" s="256"/>
      <c r="NCE133" s="256"/>
      <c r="NCF133" s="256"/>
      <c r="NCG133" s="256"/>
      <c r="NCH133" s="256"/>
      <c r="NCI133" s="256"/>
      <c r="NCJ133" s="256"/>
      <c r="NCK133" s="256"/>
      <c r="NCL133" s="256"/>
      <c r="NCM133" s="256"/>
      <c r="NCN133" s="256"/>
      <c r="NCO133" s="256"/>
      <c r="NCP133" s="256"/>
      <c r="NCQ133" s="256"/>
      <c r="NCR133" s="256"/>
      <c r="NCS133" s="256"/>
      <c r="NCT133" s="256"/>
      <c r="NCU133" s="256"/>
      <c r="NCV133" s="256"/>
      <c r="NCW133" s="256"/>
      <c r="NCX133" s="256"/>
      <c r="NCY133" s="256"/>
      <c r="NCZ133" s="256"/>
      <c r="NDA133" s="256"/>
      <c r="NDB133" s="256"/>
      <c r="NDC133" s="256"/>
      <c r="NDD133" s="256"/>
      <c r="NDE133" s="256"/>
      <c r="NDF133" s="256"/>
      <c r="NDG133" s="256"/>
      <c r="NDH133" s="256"/>
      <c r="NDI133" s="256"/>
      <c r="NDJ133" s="256"/>
      <c r="NDK133" s="256"/>
      <c r="NDL133" s="256"/>
      <c r="NDM133" s="256"/>
      <c r="NDN133" s="256"/>
      <c r="NDO133" s="256"/>
      <c r="NDP133" s="256"/>
      <c r="NDQ133" s="256"/>
      <c r="NDR133" s="256"/>
      <c r="NDS133" s="256"/>
      <c r="NDT133" s="256"/>
      <c r="NDU133" s="256"/>
      <c r="NDV133" s="256"/>
      <c r="NDW133" s="256"/>
      <c r="NDX133" s="256"/>
      <c r="NDY133" s="256"/>
      <c r="NDZ133" s="256"/>
      <c r="NEA133" s="256"/>
      <c r="NEB133" s="256"/>
      <c r="NEC133" s="256"/>
      <c r="NED133" s="256"/>
      <c r="NEE133" s="256"/>
      <c r="NEF133" s="256"/>
      <c r="NEG133" s="256"/>
      <c r="NEH133" s="256"/>
      <c r="NEI133" s="256"/>
      <c r="NEJ133" s="256"/>
      <c r="NEK133" s="256"/>
      <c r="NEL133" s="256"/>
      <c r="NEM133" s="256"/>
      <c r="NEN133" s="256"/>
      <c r="NEO133" s="256"/>
      <c r="NEP133" s="256"/>
      <c r="NEQ133" s="256"/>
      <c r="NER133" s="256"/>
      <c r="NES133" s="256"/>
      <c r="NET133" s="256"/>
      <c r="NEU133" s="256"/>
      <c r="NEV133" s="256"/>
      <c r="NEW133" s="256"/>
      <c r="NEX133" s="256"/>
      <c r="NEY133" s="256"/>
      <c r="NEZ133" s="256"/>
      <c r="NFA133" s="256"/>
      <c r="NFB133" s="256"/>
      <c r="NFC133" s="256"/>
      <c r="NFD133" s="256"/>
      <c r="NFE133" s="256"/>
      <c r="NFF133" s="256"/>
      <c r="NFG133" s="256"/>
      <c r="NFH133" s="256"/>
      <c r="NFI133" s="256"/>
      <c r="NFJ133" s="256"/>
      <c r="NFK133" s="256"/>
      <c r="NFL133" s="256"/>
      <c r="NFM133" s="256"/>
      <c r="NFN133" s="256"/>
      <c r="NFO133" s="256"/>
      <c r="NFP133" s="256"/>
      <c r="NFQ133" s="256"/>
      <c r="NFR133" s="256"/>
      <c r="NFS133" s="256"/>
      <c r="NFT133" s="256"/>
      <c r="NFU133" s="256"/>
      <c r="NFV133" s="256"/>
      <c r="NFW133" s="256"/>
      <c r="NFX133" s="256"/>
      <c r="NFY133" s="256"/>
      <c r="NFZ133" s="256"/>
      <c r="NGA133" s="256"/>
      <c r="NGB133" s="256"/>
      <c r="NGC133" s="256"/>
      <c r="NGD133" s="256"/>
      <c r="NGE133" s="256"/>
      <c r="NGF133" s="256"/>
      <c r="NGG133" s="256"/>
      <c r="NGH133" s="256"/>
      <c r="NGI133" s="256"/>
      <c r="NGJ133" s="256"/>
      <c r="NGK133" s="256"/>
      <c r="NGL133" s="256"/>
      <c r="NGM133" s="256"/>
      <c r="NGN133" s="256"/>
      <c r="NGO133" s="256"/>
      <c r="NGP133" s="256"/>
      <c r="NGQ133" s="256"/>
      <c r="NGR133" s="256"/>
      <c r="NGS133" s="256"/>
      <c r="NGT133" s="256"/>
      <c r="NGU133" s="256"/>
      <c r="NGV133" s="256"/>
      <c r="NGW133" s="256"/>
      <c r="NGX133" s="256"/>
      <c r="NGY133" s="256"/>
      <c r="NGZ133" s="256"/>
      <c r="NHA133" s="256"/>
      <c r="NHB133" s="256"/>
      <c r="NHC133" s="256"/>
      <c r="NHD133" s="256"/>
      <c r="NHE133" s="256"/>
      <c r="NHF133" s="256"/>
      <c r="NHG133" s="256"/>
      <c r="NHH133" s="256"/>
      <c r="NHI133" s="256"/>
      <c r="NHJ133" s="256"/>
      <c r="NHK133" s="256"/>
      <c r="NHL133" s="256"/>
      <c r="NHM133" s="256"/>
      <c r="NHN133" s="256"/>
      <c r="NHO133" s="256"/>
      <c r="NHP133" s="256"/>
      <c r="NHQ133" s="256"/>
      <c r="NHR133" s="256"/>
      <c r="NHS133" s="256"/>
      <c r="NHT133" s="256"/>
      <c r="NHU133" s="256"/>
      <c r="NHV133" s="256"/>
      <c r="NHW133" s="256"/>
      <c r="NHX133" s="256"/>
      <c r="NHY133" s="256"/>
      <c r="NHZ133" s="256"/>
      <c r="NIA133" s="256"/>
      <c r="NIB133" s="256"/>
      <c r="NIC133" s="256"/>
      <c r="NID133" s="256"/>
      <c r="NIE133" s="256"/>
      <c r="NIF133" s="256"/>
      <c r="NIG133" s="256"/>
      <c r="NIH133" s="256"/>
      <c r="NII133" s="256"/>
      <c r="NIJ133" s="256"/>
      <c r="NIK133" s="256"/>
      <c r="NIL133" s="256"/>
      <c r="NIM133" s="256"/>
      <c r="NIN133" s="256"/>
      <c r="NIO133" s="256"/>
      <c r="NIP133" s="256"/>
      <c r="NIQ133" s="256"/>
      <c r="NIR133" s="256"/>
      <c r="NIS133" s="256"/>
      <c r="NIT133" s="256"/>
      <c r="NIU133" s="256"/>
      <c r="NIV133" s="256"/>
      <c r="NIW133" s="256"/>
      <c r="NIX133" s="256"/>
      <c r="NIY133" s="256"/>
      <c r="NIZ133" s="256"/>
      <c r="NJA133" s="256"/>
      <c r="NJB133" s="256"/>
      <c r="NJC133" s="256"/>
      <c r="NJD133" s="256"/>
      <c r="NJE133" s="256"/>
      <c r="NJF133" s="256"/>
      <c r="NJG133" s="256"/>
      <c r="NJH133" s="256"/>
      <c r="NJI133" s="256"/>
      <c r="NJJ133" s="256"/>
      <c r="NJK133" s="256"/>
      <c r="NJL133" s="256"/>
      <c r="NJM133" s="256"/>
      <c r="NJN133" s="256"/>
      <c r="NJO133" s="256"/>
      <c r="NJP133" s="256"/>
      <c r="NJQ133" s="256"/>
      <c r="NJR133" s="256"/>
      <c r="NJS133" s="256"/>
      <c r="NJT133" s="256"/>
      <c r="NJU133" s="256"/>
      <c r="NJV133" s="256"/>
      <c r="NJW133" s="256"/>
      <c r="NJX133" s="256"/>
      <c r="NJY133" s="256"/>
      <c r="NJZ133" s="256"/>
      <c r="NKA133" s="256"/>
      <c r="NKB133" s="256"/>
      <c r="NKC133" s="256"/>
      <c r="NKD133" s="256"/>
      <c r="NKE133" s="256"/>
      <c r="NKF133" s="256"/>
      <c r="NKG133" s="256"/>
      <c r="NKH133" s="256"/>
      <c r="NKI133" s="256"/>
      <c r="NKJ133" s="256"/>
      <c r="NKK133" s="256"/>
      <c r="NKL133" s="256"/>
      <c r="NKM133" s="256"/>
      <c r="NKN133" s="256"/>
      <c r="NKO133" s="256"/>
      <c r="NKP133" s="256"/>
      <c r="NKQ133" s="256"/>
      <c r="NKR133" s="256"/>
      <c r="NKS133" s="256"/>
      <c r="NKT133" s="256"/>
      <c r="NKU133" s="256"/>
      <c r="NKV133" s="256"/>
      <c r="NKW133" s="256"/>
      <c r="NKX133" s="256"/>
      <c r="NKY133" s="256"/>
      <c r="NKZ133" s="256"/>
      <c r="NLA133" s="256"/>
      <c r="NLB133" s="256"/>
      <c r="NLC133" s="256"/>
      <c r="NLD133" s="256"/>
      <c r="NLE133" s="256"/>
      <c r="NLF133" s="256"/>
      <c r="NLG133" s="256"/>
      <c r="NLH133" s="256"/>
      <c r="NLI133" s="256"/>
      <c r="NLJ133" s="256"/>
      <c r="NLK133" s="256"/>
      <c r="NLL133" s="256"/>
      <c r="NLM133" s="256"/>
      <c r="NLN133" s="256"/>
      <c r="NLO133" s="256"/>
      <c r="NLP133" s="256"/>
      <c r="NLQ133" s="256"/>
      <c r="NLR133" s="256"/>
      <c r="NLS133" s="256"/>
      <c r="NLT133" s="256"/>
      <c r="NLU133" s="256"/>
      <c r="NLV133" s="256"/>
      <c r="NLW133" s="256"/>
      <c r="NLX133" s="256"/>
      <c r="NLY133" s="256"/>
      <c r="NLZ133" s="256"/>
      <c r="NMA133" s="256"/>
      <c r="NMB133" s="256"/>
      <c r="NMC133" s="256"/>
      <c r="NMD133" s="256"/>
      <c r="NME133" s="256"/>
      <c r="NMF133" s="256"/>
      <c r="NMG133" s="256"/>
      <c r="NMH133" s="256"/>
      <c r="NMI133" s="256"/>
      <c r="NMJ133" s="256"/>
      <c r="NMK133" s="256"/>
      <c r="NML133" s="256"/>
      <c r="NMM133" s="256"/>
      <c r="NMN133" s="256"/>
      <c r="NMO133" s="256"/>
      <c r="NMP133" s="256"/>
      <c r="NMQ133" s="256"/>
      <c r="NMR133" s="256"/>
      <c r="NMS133" s="256"/>
      <c r="NMT133" s="256"/>
      <c r="NMU133" s="256"/>
      <c r="NMV133" s="256"/>
      <c r="NMW133" s="256"/>
      <c r="NMX133" s="256"/>
      <c r="NMY133" s="256"/>
      <c r="NMZ133" s="256"/>
      <c r="NNA133" s="256"/>
      <c r="NNB133" s="256"/>
      <c r="NNC133" s="256"/>
      <c r="NND133" s="256"/>
      <c r="NNE133" s="256"/>
      <c r="NNF133" s="256"/>
      <c r="NNG133" s="256"/>
      <c r="NNH133" s="256"/>
      <c r="NNI133" s="256"/>
      <c r="NNJ133" s="256"/>
      <c r="NNK133" s="256"/>
      <c r="NNL133" s="256"/>
      <c r="NNM133" s="256"/>
      <c r="NNN133" s="256"/>
      <c r="NNO133" s="256"/>
      <c r="NNP133" s="256"/>
      <c r="NNQ133" s="256"/>
      <c r="NNR133" s="256"/>
      <c r="NNS133" s="256"/>
      <c r="NNT133" s="256"/>
      <c r="NNU133" s="256"/>
      <c r="NNV133" s="256"/>
      <c r="NNW133" s="256"/>
      <c r="NNX133" s="256"/>
      <c r="NNY133" s="256"/>
      <c r="NNZ133" s="256"/>
      <c r="NOA133" s="256"/>
      <c r="NOB133" s="256"/>
      <c r="NOC133" s="256"/>
      <c r="NOD133" s="256"/>
      <c r="NOE133" s="256"/>
      <c r="NOF133" s="256"/>
      <c r="NOG133" s="256"/>
      <c r="NOH133" s="256"/>
      <c r="NOI133" s="256"/>
      <c r="NOJ133" s="256"/>
      <c r="NOK133" s="256"/>
      <c r="NOL133" s="256"/>
      <c r="NOM133" s="256"/>
      <c r="NON133" s="256"/>
      <c r="NOO133" s="256"/>
      <c r="NOP133" s="256"/>
      <c r="NOQ133" s="256"/>
      <c r="NOR133" s="256"/>
      <c r="NOS133" s="256"/>
      <c r="NOT133" s="256"/>
      <c r="NOU133" s="256"/>
      <c r="NOV133" s="256"/>
      <c r="NOW133" s="256"/>
      <c r="NOX133" s="256"/>
      <c r="NOY133" s="256"/>
      <c r="NOZ133" s="256"/>
      <c r="NPA133" s="256"/>
      <c r="NPB133" s="256"/>
      <c r="NPC133" s="256"/>
      <c r="NPD133" s="256"/>
      <c r="NPE133" s="256"/>
      <c r="NPF133" s="256"/>
      <c r="NPG133" s="256"/>
      <c r="NPH133" s="256"/>
      <c r="NPI133" s="256"/>
      <c r="NPJ133" s="256"/>
      <c r="NPK133" s="256"/>
      <c r="NPL133" s="256"/>
      <c r="NPM133" s="256"/>
      <c r="NPN133" s="256"/>
      <c r="NPO133" s="256"/>
      <c r="NPP133" s="256"/>
      <c r="NPQ133" s="256"/>
      <c r="NPR133" s="256"/>
      <c r="NPS133" s="256"/>
      <c r="NPT133" s="256"/>
      <c r="NPU133" s="256"/>
      <c r="NPV133" s="256"/>
      <c r="NPW133" s="256"/>
      <c r="NPX133" s="256"/>
      <c r="NPY133" s="256"/>
      <c r="NPZ133" s="256"/>
      <c r="NQA133" s="256"/>
      <c r="NQB133" s="256"/>
      <c r="NQC133" s="256"/>
      <c r="NQD133" s="256"/>
      <c r="NQE133" s="256"/>
      <c r="NQF133" s="256"/>
      <c r="NQG133" s="256"/>
      <c r="NQH133" s="256"/>
      <c r="NQI133" s="256"/>
      <c r="NQJ133" s="256"/>
      <c r="NQK133" s="256"/>
      <c r="NQL133" s="256"/>
      <c r="NQM133" s="256"/>
      <c r="NQN133" s="256"/>
      <c r="NQO133" s="256"/>
      <c r="NQP133" s="256"/>
      <c r="NQQ133" s="256"/>
      <c r="NQR133" s="256"/>
      <c r="NQS133" s="256"/>
      <c r="NQT133" s="256"/>
      <c r="NQU133" s="256"/>
      <c r="NQV133" s="256"/>
      <c r="NQW133" s="256"/>
      <c r="NQX133" s="256"/>
      <c r="NQY133" s="256"/>
      <c r="NQZ133" s="256"/>
      <c r="NRA133" s="256"/>
      <c r="NRB133" s="256"/>
      <c r="NRC133" s="256"/>
      <c r="NRD133" s="256"/>
      <c r="NRE133" s="256"/>
      <c r="NRF133" s="256"/>
      <c r="NRG133" s="256"/>
      <c r="NRH133" s="256"/>
      <c r="NRI133" s="256"/>
      <c r="NRJ133" s="256"/>
      <c r="NRK133" s="256"/>
      <c r="NRL133" s="256"/>
      <c r="NRM133" s="256"/>
      <c r="NRN133" s="256"/>
      <c r="NRO133" s="256"/>
      <c r="NRP133" s="256"/>
      <c r="NRQ133" s="256"/>
      <c r="NRR133" s="256"/>
      <c r="NRS133" s="256"/>
      <c r="NRT133" s="256"/>
      <c r="NRU133" s="256"/>
      <c r="NRV133" s="256"/>
      <c r="NRW133" s="256"/>
      <c r="NRX133" s="256"/>
      <c r="NRY133" s="256"/>
      <c r="NRZ133" s="256"/>
      <c r="NSA133" s="256"/>
      <c r="NSB133" s="256"/>
      <c r="NSC133" s="256"/>
      <c r="NSD133" s="256"/>
      <c r="NSE133" s="256"/>
      <c r="NSF133" s="256"/>
      <c r="NSG133" s="256"/>
      <c r="NSH133" s="256"/>
      <c r="NSI133" s="256"/>
      <c r="NSJ133" s="256"/>
      <c r="NSK133" s="256"/>
      <c r="NSL133" s="256"/>
      <c r="NSM133" s="256"/>
      <c r="NSN133" s="256"/>
      <c r="NSO133" s="256"/>
      <c r="NSP133" s="256"/>
      <c r="NSQ133" s="256"/>
      <c r="NSR133" s="256"/>
      <c r="NSS133" s="256"/>
      <c r="NST133" s="256"/>
      <c r="NSU133" s="256"/>
      <c r="NSV133" s="256"/>
      <c r="NSW133" s="256"/>
      <c r="NSX133" s="256"/>
      <c r="NSY133" s="256"/>
      <c r="NSZ133" s="256"/>
      <c r="NTA133" s="256"/>
      <c r="NTB133" s="256"/>
      <c r="NTC133" s="256"/>
      <c r="NTD133" s="256"/>
      <c r="NTE133" s="256"/>
      <c r="NTF133" s="256"/>
      <c r="NTG133" s="256"/>
      <c r="NTH133" s="256"/>
      <c r="NTI133" s="256"/>
      <c r="NTJ133" s="256"/>
      <c r="NTK133" s="256"/>
      <c r="NTL133" s="256"/>
      <c r="NTM133" s="256"/>
      <c r="NTN133" s="256"/>
      <c r="NTO133" s="256"/>
      <c r="NTP133" s="256"/>
      <c r="NTQ133" s="256"/>
      <c r="NTR133" s="256"/>
      <c r="NTS133" s="256"/>
      <c r="NTT133" s="256"/>
      <c r="NTU133" s="256"/>
      <c r="NTV133" s="256"/>
      <c r="NTW133" s="256"/>
      <c r="NTX133" s="256"/>
      <c r="NTY133" s="256"/>
      <c r="NTZ133" s="256"/>
      <c r="NUA133" s="256"/>
      <c r="NUB133" s="256"/>
      <c r="NUC133" s="256"/>
      <c r="NUD133" s="256"/>
      <c r="NUE133" s="256"/>
      <c r="NUF133" s="256"/>
      <c r="NUG133" s="256"/>
      <c r="NUH133" s="256"/>
      <c r="NUI133" s="256"/>
      <c r="NUJ133" s="256"/>
      <c r="NUK133" s="256"/>
      <c r="NUL133" s="256"/>
      <c r="NUM133" s="256"/>
      <c r="NUN133" s="256"/>
      <c r="NUO133" s="256"/>
      <c r="NUP133" s="256"/>
      <c r="NUQ133" s="256"/>
      <c r="NUR133" s="256"/>
      <c r="NUS133" s="256"/>
      <c r="NUT133" s="256"/>
      <c r="NUU133" s="256"/>
      <c r="NUV133" s="256"/>
      <c r="NUW133" s="256"/>
      <c r="NUX133" s="256"/>
      <c r="NUY133" s="256"/>
      <c r="NUZ133" s="256"/>
      <c r="NVA133" s="256"/>
      <c r="NVB133" s="256"/>
      <c r="NVC133" s="256"/>
      <c r="NVD133" s="256"/>
      <c r="NVE133" s="256"/>
      <c r="NVF133" s="256"/>
      <c r="NVG133" s="256"/>
      <c r="NVH133" s="256"/>
      <c r="NVI133" s="256"/>
      <c r="NVJ133" s="256"/>
      <c r="NVK133" s="256"/>
      <c r="NVL133" s="256"/>
      <c r="NVM133" s="256"/>
      <c r="NVN133" s="256"/>
      <c r="NVO133" s="256"/>
      <c r="NVP133" s="256"/>
      <c r="NVQ133" s="256"/>
      <c r="NVR133" s="256"/>
      <c r="NVS133" s="256"/>
      <c r="NVT133" s="256"/>
      <c r="NVU133" s="256"/>
      <c r="NVV133" s="256"/>
      <c r="NVW133" s="256"/>
      <c r="NVX133" s="256"/>
      <c r="NVY133" s="256"/>
      <c r="NVZ133" s="256"/>
      <c r="NWA133" s="256"/>
      <c r="NWB133" s="256"/>
      <c r="NWC133" s="256"/>
      <c r="NWD133" s="256"/>
      <c r="NWE133" s="256"/>
      <c r="NWF133" s="256"/>
      <c r="NWG133" s="256"/>
      <c r="NWH133" s="256"/>
      <c r="NWI133" s="256"/>
      <c r="NWJ133" s="256"/>
      <c r="NWK133" s="256"/>
      <c r="NWL133" s="256"/>
      <c r="NWM133" s="256"/>
      <c r="NWN133" s="256"/>
      <c r="NWO133" s="256"/>
      <c r="NWP133" s="256"/>
      <c r="NWQ133" s="256"/>
      <c r="NWR133" s="256"/>
      <c r="NWS133" s="256"/>
      <c r="NWT133" s="256"/>
      <c r="NWU133" s="256"/>
      <c r="NWV133" s="256"/>
      <c r="NWW133" s="256"/>
      <c r="NWX133" s="256"/>
      <c r="NWY133" s="256"/>
      <c r="NWZ133" s="256"/>
      <c r="NXA133" s="256"/>
      <c r="NXB133" s="256"/>
      <c r="NXC133" s="256"/>
      <c r="NXD133" s="256"/>
      <c r="NXE133" s="256"/>
      <c r="NXF133" s="256"/>
      <c r="NXG133" s="256"/>
      <c r="NXH133" s="256"/>
      <c r="NXI133" s="256"/>
      <c r="NXJ133" s="256"/>
      <c r="NXK133" s="256"/>
      <c r="NXL133" s="256"/>
      <c r="NXM133" s="256"/>
      <c r="NXN133" s="256"/>
      <c r="NXO133" s="256"/>
      <c r="NXP133" s="256"/>
      <c r="NXQ133" s="256"/>
      <c r="NXR133" s="256"/>
      <c r="NXS133" s="256"/>
      <c r="NXT133" s="256"/>
      <c r="NXU133" s="256"/>
      <c r="NXV133" s="256"/>
      <c r="NXW133" s="256"/>
      <c r="NXX133" s="256"/>
      <c r="NXY133" s="256"/>
      <c r="NXZ133" s="256"/>
      <c r="NYA133" s="256"/>
      <c r="NYB133" s="256"/>
      <c r="NYC133" s="256"/>
      <c r="NYD133" s="256"/>
      <c r="NYE133" s="256"/>
      <c r="NYF133" s="256"/>
      <c r="NYG133" s="256"/>
      <c r="NYH133" s="256"/>
      <c r="NYI133" s="256"/>
      <c r="NYJ133" s="256"/>
      <c r="NYK133" s="256"/>
      <c r="NYL133" s="256"/>
      <c r="NYM133" s="256"/>
      <c r="NYN133" s="256"/>
      <c r="NYO133" s="256"/>
      <c r="NYP133" s="256"/>
      <c r="NYQ133" s="256"/>
      <c r="NYR133" s="256"/>
      <c r="NYS133" s="256"/>
      <c r="NYT133" s="256"/>
      <c r="NYU133" s="256"/>
      <c r="NYV133" s="256"/>
      <c r="NYW133" s="256"/>
      <c r="NYX133" s="256"/>
      <c r="NYY133" s="256"/>
      <c r="NYZ133" s="256"/>
      <c r="NZA133" s="256"/>
      <c r="NZB133" s="256"/>
      <c r="NZC133" s="256"/>
      <c r="NZD133" s="256"/>
      <c r="NZE133" s="256"/>
      <c r="NZF133" s="256"/>
      <c r="NZG133" s="256"/>
      <c r="NZH133" s="256"/>
      <c r="NZI133" s="256"/>
      <c r="NZJ133" s="256"/>
      <c r="NZK133" s="256"/>
      <c r="NZL133" s="256"/>
      <c r="NZM133" s="256"/>
      <c r="NZN133" s="256"/>
      <c r="NZO133" s="256"/>
      <c r="NZP133" s="256"/>
      <c r="NZQ133" s="256"/>
      <c r="NZR133" s="256"/>
      <c r="NZS133" s="256"/>
      <c r="NZT133" s="256"/>
      <c r="NZU133" s="256"/>
      <c r="NZV133" s="256"/>
      <c r="NZW133" s="256"/>
      <c r="NZX133" s="256"/>
      <c r="NZY133" s="256"/>
      <c r="NZZ133" s="256"/>
      <c r="OAA133" s="256"/>
      <c r="OAB133" s="256"/>
      <c r="OAC133" s="256"/>
      <c r="OAD133" s="256"/>
      <c r="OAE133" s="256"/>
      <c r="OAF133" s="256"/>
      <c r="OAG133" s="256"/>
      <c r="OAH133" s="256"/>
      <c r="OAI133" s="256"/>
      <c r="OAJ133" s="256"/>
      <c r="OAK133" s="256"/>
      <c r="OAL133" s="256"/>
      <c r="OAM133" s="256"/>
      <c r="OAN133" s="256"/>
      <c r="OAO133" s="256"/>
      <c r="OAP133" s="256"/>
      <c r="OAQ133" s="256"/>
      <c r="OAR133" s="256"/>
      <c r="OAS133" s="256"/>
      <c r="OAT133" s="256"/>
      <c r="OAU133" s="256"/>
      <c r="OAV133" s="256"/>
      <c r="OAW133" s="256"/>
      <c r="OAX133" s="256"/>
      <c r="OAY133" s="256"/>
      <c r="OAZ133" s="256"/>
      <c r="OBA133" s="256"/>
      <c r="OBB133" s="256"/>
      <c r="OBC133" s="256"/>
      <c r="OBD133" s="256"/>
      <c r="OBE133" s="256"/>
      <c r="OBF133" s="256"/>
      <c r="OBG133" s="256"/>
      <c r="OBH133" s="256"/>
      <c r="OBI133" s="256"/>
      <c r="OBJ133" s="256"/>
      <c r="OBK133" s="256"/>
      <c r="OBL133" s="256"/>
      <c r="OBM133" s="256"/>
      <c r="OBN133" s="256"/>
      <c r="OBO133" s="256"/>
      <c r="OBP133" s="256"/>
      <c r="OBQ133" s="256"/>
      <c r="OBR133" s="256"/>
      <c r="OBS133" s="256"/>
      <c r="OBT133" s="256"/>
      <c r="OBU133" s="256"/>
      <c r="OBV133" s="256"/>
      <c r="OBW133" s="256"/>
      <c r="OBX133" s="256"/>
      <c r="OBY133" s="256"/>
      <c r="OBZ133" s="256"/>
      <c r="OCA133" s="256"/>
      <c r="OCB133" s="256"/>
      <c r="OCC133" s="256"/>
      <c r="OCD133" s="256"/>
      <c r="OCE133" s="256"/>
      <c r="OCF133" s="256"/>
      <c r="OCG133" s="256"/>
      <c r="OCH133" s="256"/>
      <c r="OCI133" s="256"/>
      <c r="OCJ133" s="256"/>
      <c r="OCK133" s="256"/>
      <c r="OCL133" s="256"/>
      <c r="OCM133" s="256"/>
      <c r="OCN133" s="256"/>
      <c r="OCO133" s="256"/>
      <c r="OCP133" s="256"/>
      <c r="OCQ133" s="256"/>
      <c r="OCR133" s="256"/>
      <c r="OCS133" s="256"/>
      <c r="OCT133" s="256"/>
      <c r="OCU133" s="256"/>
      <c r="OCV133" s="256"/>
      <c r="OCW133" s="256"/>
      <c r="OCX133" s="256"/>
      <c r="OCY133" s="256"/>
      <c r="OCZ133" s="256"/>
      <c r="ODA133" s="256"/>
      <c r="ODB133" s="256"/>
      <c r="ODC133" s="256"/>
      <c r="ODD133" s="256"/>
      <c r="ODE133" s="256"/>
      <c r="ODF133" s="256"/>
      <c r="ODG133" s="256"/>
      <c r="ODH133" s="256"/>
      <c r="ODI133" s="256"/>
      <c r="ODJ133" s="256"/>
      <c r="ODK133" s="256"/>
      <c r="ODL133" s="256"/>
      <c r="ODM133" s="256"/>
      <c r="ODN133" s="256"/>
      <c r="ODO133" s="256"/>
      <c r="ODP133" s="256"/>
      <c r="ODQ133" s="256"/>
      <c r="ODR133" s="256"/>
      <c r="ODS133" s="256"/>
      <c r="ODT133" s="256"/>
      <c r="ODU133" s="256"/>
      <c r="ODV133" s="256"/>
      <c r="ODW133" s="256"/>
      <c r="ODX133" s="256"/>
      <c r="ODY133" s="256"/>
      <c r="ODZ133" s="256"/>
      <c r="OEA133" s="256"/>
      <c r="OEB133" s="256"/>
      <c r="OEC133" s="256"/>
      <c r="OED133" s="256"/>
      <c r="OEE133" s="256"/>
      <c r="OEF133" s="256"/>
      <c r="OEG133" s="256"/>
      <c r="OEH133" s="256"/>
      <c r="OEI133" s="256"/>
      <c r="OEJ133" s="256"/>
      <c r="OEK133" s="256"/>
      <c r="OEL133" s="256"/>
      <c r="OEM133" s="256"/>
      <c r="OEN133" s="256"/>
      <c r="OEO133" s="256"/>
      <c r="OEP133" s="256"/>
      <c r="OEQ133" s="256"/>
      <c r="OER133" s="256"/>
      <c r="OES133" s="256"/>
      <c r="OET133" s="256"/>
      <c r="OEU133" s="256"/>
      <c r="OEV133" s="256"/>
      <c r="OEW133" s="256"/>
      <c r="OEX133" s="256"/>
      <c r="OEY133" s="256"/>
      <c r="OEZ133" s="256"/>
      <c r="OFA133" s="256"/>
      <c r="OFB133" s="256"/>
      <c r="OFC133" s="256"/>
      <c r="OFD133" s="256"/>
      <c r="OFE133" s="256"/>
      <c r="OFF133" s="256"/>
      <c r="OFG133" s="256"/>
      <c r="OFH133" s="256"/>
      <c r="OFI133" s="256"/>
      <c r="OFJ133" s="256"/>
      <c r="OFK133" s="256"/>
      <c r="OFL133" s="256"/>
      <c r="OFM133" s="256"/>
      <c r="OFN133" s="256"/>
      <c r="OFO133" s="256"/>
      <c r="OFP133" s="256"/>
      <c r="OFQ133" s="256"/>
      <c r="OFR133" s="256"/>
      <c r="OFS133" s="256"/>
      <c r="OFT133" s="256"/>
      <c r="OFU133" s="256"/>
      <c r="OFV133" s="256"/>
      <c r="OFW133" s="256"/>
      <c r="OFX133" s="256"/>
      <c r="OFY133" s="256"/>
      <c r="OFZ133" s="256"/>
      <c r="OGA133" s="256"/>
      <c r="OGB133" s="256"/>
      <c r="OGC133" s="256"/>
      <c r="OGD133" s="256"/>
      <c r="OGE133" s="256"/>
      <c r="OGF133" s="256"/>
      <c r="OGG133" s="256"/>
      <c r="OGH133" s="256"/>
      <c r="OGI133" s="256"/>
      <c r="OGJ133" s="256"/>
      <c r="OGK133" s="256"/>
      <c r="OGL133" s="256"/>
      <c r="OGM133" s="256"/>
      <c r="OGN133" s="256"/>
      <c r="OGO133" s="256"/>
      <c r="OGP133" s="256"/>
      <c r="OGQ133" s="256"/>
      <c r="OGR133" s="256"/>
      <c r="OGS133" s="256"/>
      <c r="OGT133" s="256"/>
      <c r="OGU133" s="256"/>
      <c r="OGV133" s="256"/>
      <c r="OGW133" s="256"/>
      <c r="OGX133" s="256"/>
      <c r="OGY133" s="256"/>
      <c r="OGZ133" s="256"/>
      <c r="OHA133" s="256"/>
      <c r="OHB133" s="256"/>
      <c r="OHC133" s="256"/>
      <c r="OHD133" s="256"/>
      <c r="OHE133" s="256"/>
      <c r="OHF133" s="256"/>
      <c r="OHG133" s="256"/>
      <c r="OHH133" s="256"/>
      <c r="OHI133" s="256"/>
      <c r="OHJ133" s="256"/>
      <c r="OHK133" s="256"/>
      <c r="OHL133" s="256"/>
      <c r="OHM133" s="256"/>
      <c r="OHN133" s="256"/>
      <c r="OHO133" s="256"/>
      <c r="OHP133" s="256"/>
      <c r="OHQ133" s="256"/>
      <c r="OHR133" s="256"/>
      <c r="OHS133" s="256"/>
      <c r="OHT133" s="256"/>
      <c r="OHU133" s="256"/>
      <c r="OHV133" s="256"/>
      <c r="OHW133" s="256"/>
      <c r="OHX133" s="256"/>
      <c r="OHY133" s="256"/>
      <c r="OHZ133" s="256"/>
      <c r="OIA133" s="256"/>
      <c r="OIB133" s="256"/>
      <c r="OIC133" s="256"/>
      <c r="OID133" s="256"/>
      <c r="OIE133" s="256"/>
      <c r="OIF133" s="256"/>
      <c r="OIG133" s="256"/>
      <c r="OIH133" s="256"/>
      <c r="OII133" s="256"/>
      <c r="OIJ133" s="256"/>
      <c r="OIK133" s="256"/>
      <c r="OIL133" s="256"/>
      <c r="OIM133" s="256"/>
      <c r="OIN133" s="256"/>
      <c r="OIO133" s="256"/>
      <c r="OIP133" s="256"/>
      <c r="OIQ133" s="256"/>
      <c r="OIR133" s="256"/>
      <c r="OIS133" s="256"/>
      <c r="OIT133" s="256"/>
      <c r="OIU133" s="256"/>
      <c r="OIV133" s="256"/>
      <c r="OIW133" s="256"/>
      <c r="OIX133" s="256"/>
      <c r="OIY133" s="256"/>
      <c r="OIZ133" s="256"/>
      <c r="OJA133" s="256"/>
      <c r="OJB133" s="256"/>
      <c r="OJC133" s="256"/>
      <c r="OJD133" s="256"/>
      <c r="OJE133" s="256"/>
      <c r="OJF133" s="256"/>
      <c r="OJG133" s="256"/>
      <c r="OJH133" s="256"/>
      <c r="OJI133" s="256"/>
      <c r="OJJ133" s="256"/>
      <c r="OJK133" s="256"/>
      <c r="OJL133" s="256"/>
      <c r="OJM133" s="256"/>
      <c r="OJN133" s="256"/>
      <c r="OJO133" s="256"/>
      <c r="OJP133" s="256"/>
      <c r="OJQ133" s="256"/>
      <c r="OJR133" s="256"/>
      <c r="OJS133" s="256"/>
      <c r="OJT133" s="256"/>
      <c r="OJU133" s="256"/>
      <c r="OJV133" s="256"/>
      <c r="OJW133" s="256"/>
      <c r="OJX133" s="256"/>
      <c r="OJY133" s="256"/>
      <c r="OJZ133" s="256"/>
      <c r="OKA133" s="256"/>
      <c r="OKB133" s="256"/>
      <c r="OKC133" s="256"/>
      <c r="OKD133" s="256"/>
      <c r="OKE133" s="256"/>
      <c r="OKF133" s="256"/>
      <c r="OKG133" s="256"/>
      <c r="OKH133" s="256"/>
      <c r="OKI133" s="256"/>
      <c r="OKJ133" s="256"/>
      <c r="OKK133" s="256"/>
      <c r="OKL133" s="256"/>
      <c r="OKM133" s="256"/>
      <c r="OKN133" s="256"/>
      <c r="OKO133" s="256"/>
      <c r="OKP133" s="256"/>
      <c r="OKQ133" s="256"/>
      <c r="OKR133" s="256"/>
      <c r="OKS133" s="256"/>
      <c r="OKT133" s="256"/>
      <c r="OKU133" s="256"/>
      <c r="OKV133" s="256"/>
      <c r="OKW133" s="256"/>
      <c r="OKX133" s="256"/>
      <c r="OKY133" s="256"/>
      <c r="OKZ133" s="256"/>
      <c r="OLA133" s="256"/>
      <c r="OLB133" s="256"/>
      <c r="OLC133" s="256"/>
      <c r="OLD133" s="256"/>
      <c r="OLE133" s="256"/>
      <c r="OLF133" s="256"/>
      <c r="OLG133" s="256"/>
      <c r="OLH133" s="256"/>
      <c r="OLI133" s="256"/>
      <c r="OLJ133" s="256"/>
      <c r="OLK133" s="256"/>
      <c r="OLL133" s="256"/>
      <c r="OLM133" s="256"/>
      <c r="OLN133" s="256"/>
      <c r="OLO133" s="256"/>
      <c r="OLP133" s="256"/>
      <c r="OLQ133" s="256"/>
      <c r="OLR133" s="256"/>
      <c r="OLS133" s="256"/>
      <c r="OLT133" s="256"/>
      <c r="OLU133" s="256"/>
      <c r="OLV133" s="256"/>
      <c r="OLW133" s="256"/>
      <c r="OLX133" s="256"/>
      <c r="OLY133" s="256"/>
      <c r="OLZ133" s="256"/>
      <c r="OMA133" s="256"/>
      <c r="OMB133" s="256"/>
      <c r="OMC133" s="256"/>
      <c r="OMD133" s="256"/>
      <c r="OME133" s="256"/>
      <c r="OMF133" s="256"/>
      <c r="OMG133" s="256"/>
      <c r="OMH133" s="256"/>
      <c r="OMI133" s="256"/>
      <c r="OMJ133" s="256"/>
      <c r="OMK133" s="256"/>
      <c r="OML133" s="256"/>
      <c r="OMM133" s="256"/>
      <c r="OMN133" s="256"/>
      <c r="OMO133" s="256"/>
      <c r="OMP133" s="256"/>
      <c r="OMQ133" s="256"/>
      <c r="OMR133" s="256"/>
      <c r="OMS133" s="256"/>
      <c r="OMT133" s="256"/>
      <c r="OMU133" s="256"/>
      <c r="OMV133" s="256"/>
      <c r="OMW133" s="256"/>
      <c r="OMX133" s="256"/>
      <c r="OMY133" s="256"/>
      <c r="OMZ133" s="256"/>
      <c r="ONA133" s="256"/>
      <c r="ONB133" s="256"/>
      <c r="ONC133" s="256"/>
      <c r="OND133" s="256"/>
      <c r="ONE133" s="256"/>
      <c r="ONF133" s="256"/>
      <c r="ONG133" s="256"/>
      <c r="ONH133" s="256"/>
      <c r="ONI133" s="256"/>
      <c r="ONJ133" s="256"/>
      <c r="ONK133" s="256"/>
      <c r="ONL133" s="256"/>
      <c r="ONM133" s="256"/>
      <c r="ONN133" s="256"/>
      <c r="ONO133" s="256"/>
      <c r="ONP133" s="256"/>
      <c r="ONQ133" s="256"/>
      <c r="ONR133" s="256"/>
      <c r="ONS133" s="256"/>
      <c r="ONT133" s="256"/>
      <c r="ONU133" s="256"/>
      <c r="ONV133" s="256"/>
      <c r="ONW133" s="256"/>
      <c r="ONX133" s="256"/>
      <c r="ONY133" s="256"/>
      <c r="ONZ133" s="256"/>
      <c r="OOA133" s="256"/>
      <c r="OOB133" s="256"/>
      <c r="OOC133" s="256"/>
      <c r="OOD133" s="256"/>
      <c r="OOE133" s="256"/>
      <c r="OOF133" s="256"/>
      <c r="OOG133" s="256"/>
      <c r="OOH133" s="256"/>
      <c r="OOI133" s="256"/>
      <c r="OOJ133" s="256"/>
      <c r="OOK133" s="256"/>
      <c r="OOL133" s="256"/>
      <c r="OOM133" s="256"/>
      <c r="OON133" s="256"/>
      <c r="OOO133" s="256"/>
      <c r="OOP133" s="256"/>
      <c r="OOQ133" s="256"/>
      <c r="OOR133" s="256"/>
      <c r="OOS133" s="256"/>
      <c r="OOT133" s="256"/>
      <c r="OOU133" s="256"/>
      <c r="OOV133" s="256"/>
      <c r="OOW133" s="256"/>
      <c r="OOX133" s="256"/>
      <c r="OOY133" s="256"/>
      <c r="OOZ133" s="256"/>
      <c r="OPA133" s="256"/>
      <c r="OPB133" s="256"/>
      <c r="OPC133" s="256"/>
      <c r="OPD133" s="256"/>
      <c r="OPE133" s="256"/>
      <c r="OPF133" s="256"/>
      <c r="OPG133" s="256"/>
      <c r="OPH133" s="256"/>
      <c r="OPI133" s="256"/>
      <c r="OPJ133" s="256"/>
      <c r="OPK133" s="256"/>
      <c r="OPL133" s="256"/>
      <c r="OPM133" s="256"/>
      <c r="OPN133" s="256"/>
      <c r="OPO133" s="256"/>
      <c r="OPP133" s="256"/>
      <c r="OPQ133" s="256"/>
      <c r="OPR133" s="256"/>
      <c r="OPS133" s="256"/>
      <c r="OPT133" s="256"/>
      <c r="OPU133" s="256"/>
      <c r="OPV133" s="256"/>
      <c r="OPW133" s="256"/>
      <c r="OPX133" s="256"/>
      <c r="OPY133" s="256"/>
      <c r="OPZ133" s="256"/>
      <c r="OQA133" s="256"/>
      <c r="OQB133" s="256"/>
      <c r="OQC133" s="256"/>
      <c r="OQD133" s="256"/>
      <c r="OQE133" s="256"/>
      <c r="OQF133" s="256"/>
      <c r="OQG133" s="256"/>
      <c r="OQH133" s="256"/>
      <c r="OQI133" s="256"/>
      <c r="OQJ133" s="256"/>
      <c r="OQK133" s="256"/>
      <c r="OQL133" s="256"/>
      <c r="OQM133" s="256"/>
      <c r="OQN133" s="256"/>
      <c r="OQO133" s="256"/>
      <c r="OQP133" s="256"/>
      <c r="OQQ133" s="256"/>
      <c r="OQR133" s="256"/>
      <c r="OQS133" s="256"/>
      <c r="OQT133" s="256"/>
      <c r="OQU133" s="256"/>
      <c r="OQV133" s="256"/>
      <c r="OQW133" s="256"/>
      <c r="OQX133" s="256"/>
      <c r="OQY133" s="256"/>
      <c r="OQZ133" s="256"/>
      <c r="ORA133" s="256"/>
      <c r="ORB133" s="256"/>
      <c r="ORC133" s="256"/>
      <c r="ORD133" s="256"/>
      <c r="ORE133" s="256"/>
      <c r="ORF133" s="256"/>
      <c r="ORG133" s="256"/>
      <c r="ORH133" s="256"/>
      <c r="ORI133" s="256"/>
      <c r="ORJ133" s="256"/>
      <c r="ORK133" s="256"/>
      <c r="ORL133" s="256"/>
      <c r="ORM133" s="256"/>
      <c r="ORN133" s="256"/>
      <c r="ORO133" s="256"/>
      <c r="ORP133" s="256"/>
      <c r="ORQ133" s="256"/>
      <c r="ORR133" s="256"/>
      <c r="ORS133" s="256"/>
      <c r="ORT133" s="256"/>
      <c r="ORU133" s="256"/>
      <c r="ORV133" s="256"/>
      <c r="ORW133" s="256"/>
      <c r="ORX133" s="256"/>
      <c r="ORY133" s="256"/>
      <c r="ORZ133" s="256"/>
      <c r="OSA133" s="256"/>
      <c r="OSB133" s="256"/>
      <c r="OSC133" s="256"/>
      <c r="OSD133" s="256"/>
      <c r="OSE133" s="256"/>
      <c r="OSF133" s="256"/>
      <c r="OSG133" s="256"/>
      <c r="OSH133" s="256"/>
      <c r="OSI133" s="256"/>
      <c r="OSJ133" s="256"/>
      <c r="OSK133" s="256"/>
      <c r="OSL133" s="256"/>
      <c r="OSM133" s="256"/>
      <c r="OSN133" s="256"/>
      <c r="OSO133" s="256"/>
      <c r="OSP133" s="256"/>
      <c r="OSQ133" s="256"/>
      <c r="OSR133" s="256"/>
      <c r="OSS133" s="256"/>
      <c r="OST133" s="256"/>
      <c r="OSU133" s="256"/>
      <c r="OSV133" s="256"/>
      <c r="OSW133" s="256"/>
      <c r="OSX133" s="256"/>
      <c r="OSY133" s="256"/>
      <c r="OSZ133" s="256"/>
      <c r="OTA133" s="256"/>
      <c r="OTB133" s="256"/>
      <c r="OTC133" s="256"/>
      <c r="OTD133" s="256"/>
      <c r="OTE133" s="256"/>
      <c r="OTF133" s="256"/>
      <c r="OTG133" s="256"/>
      <c r="OTH133" s="256"/>
      <c r="OTI133" s="256"/>
      <c r="OTJ133" s="256"/>
      <c r="OTK133" s="256"/>
      <c r="OTL133" s="256"/>
      <c r="OTM133" s="256"/>
      <c r="OTN133" s="256"/>
      <c r="OTO133" s="256"/>
      <c r="OTP133" s="256"/>
      <c r="OTQ133" s="256"/>
      <c r="OTR133" s="256"/>
      <c r="OTS133" s="256"/>
      <c r="OTT133" s="256"/>
      <c r="OTU133" s="256"/>
      <c r="OTV133" s="256"/>
      <c r="OTW133" s="256"/>
      <c r="OTX133" s="256"/>
      <c r="OTY133" s="256"/>
      <c r="OTZ133" s="256"/>
      <c r="OUA133" s="256"/>
      <c r="OUB133" s="256"/>
      <c r="OUC133" s="256"/>
      <c r="OUD133" s="256"/>
      <c r="OUE133" s="256"/>
      <c r="OUF133" s="256"/>
      <c r="OUG133" s="256"/>
      <c r="OUH133" s="256"/>
      <c r="OUI133" s="256"/>
      <c r="OUJ133" s="256"/>
      <c r="OUK133" s="256"/>
      <c r="OUL133" s="256"/>
      <c r="OUM133" s="256"/>
      <c r="OUN133" s="256"/>
      <c r="OUO133" s="256"/>
      <c r="OUP133" s="256"/>
      <c r="OUQ133" s="256"/>
      <c r="OUR133" s="256"/>
      <c r="OUS133" s="256"/>
      <c r="OUT133" s="256"/>
      <c r="OUU133" s="256"/>
      <c r="OUV133" s="256"/>
      <c r="OUW133" s="256"/>
      <c r="OUX133" s="256"/>
      <c r="OUY133" s="256"/>
      <c r="OUZ133" s="256"/>
      <c r="OVA133" s="256"/>
      <c r="OVB133" s="256"/>
      <c r="OVC133" s="256"/>
      <c r="OVD133" s="256"/>
      <c r="OVE133" s="256"/>
      <c r="OVF133" s="256"/>
      <c r="OVG133" s="256"/>
      <c r="OVH133" s="256"/>
      <c r="OVI133" s="256"/>
      <c r="OVJ133" s="256"/>
      <c r="OVK133" s="256"/>
      <c r="OVL133" s="256"/>
      <c r="OVM133" s="256"/>
      <c r="OVN133" s="256"/>
      <c r="OVO133" s="256"/>
      <c r="OVP133" s="256"/>
      <c r="OVQ133" s="256"/>
      <c r="OVR133" s="256"/>
      <c r="OVS133" s="256"/>
      <c r="OVT133" s="256"/>
      <c r="OVU133" s="256"/>
      <c r="OVV133" s="256"/>
      <c r="OVW133" s="256"/>
      <c r="OVX133" s="256"/>
      <c r="OVY133" s="256"/>
      <c r="OVZ133" s="256"/>
      <c r="OWA133" s="256"/>
      <c r="OWB133" s="256"/>
      <c r="OWC133" s="256"/>
      <c r="OWD133" s="256"/>
      <c r="OWE133" s="256"/>
      <c r="OWF133" s="256"/>
      <c r="OWG133" s="256"/>
      <c r="OWH133" s="256"/>
      <c r="OWI133" s="256"/>
      <c r="OWJ133" s="256"/>
      <c r="OWK133" s="256"/>
      <c r="OWL133" s="256"/>
      <c r="OWM133" s="256"/>
      <c r="OWN133" s="256"/>
      <c r="OWO133" s="256"/>
      <c r="OWP133" s="256"/>
      <c r="OWQ133" s="256"/>
      <c r="OWR133" s="256"/>
      <c r="OWS133" s="256"/>
      <c r="OWT133" s="256"/>
      <c r="OWU133" s="256"/>
      <c r="OWV133" s="256"/>
      <c r="OWW133" s="256"/>
      <c r="OWX133" s="256"/>
      <c r="OWY133" s="256"/>
      <c r="OWZ133" s="256"/>
      <c r="OXA133" s="256"/>
      <c r="OXB133" s="256"/>
      <c r="OXC133" s="256"/>
      <c r="OXD133" s="256"/>
      <c r="OXE133" s="256"/>
      <c r="OXF133" s="256"/>
      <c r="OXG133" s="256"/>
      <c r="OXH133" s="256"/>
      <c r="OXI133" s="256"/>
      <c r="OXJ133" s="256"/>
      <c r="OXK133" s="256"/>
      <c r="OXL133" s="256"/>
      <c r="OXM133" s="256"/>
      <c r="OXN133" s="256"/>
      <c r="OXO133" s="256"/>
      <c r="OXP133" s="256"/>
      <c r="OXQ133" s="256"/>
      <c r="OXR133" s="256"/>
      <c r="OXS133" s="256"/>
      <c r="OXT133" s="256"/>
      <c r="OXU133" s="256"/>
      <c r="OXV133" s="256"/>
      <c r="OXW133" s="256"/>
      <c r="OXX133" s="256"/>
      <c r="OXY133" s="256"/>
      <c r="OXZ133" s="256"/>
      <c r="OYA133" s="256"/>
      <c r="OYB133" s="256"/>
      <c r="OYC133" s="256"/>
      <c r="OYD133" s="256"/>
      <c r="OYE133" s="256"/>
      <c r="OYF133" s="256"/>
      <c r="OYG133" s="256"/>
      <c r="OYH133" s="256"/>
      <c r="OYI133" s="256"/>
      <c r="OYJ133" s="256"/>
      <c r="OYK133" s="256"/>
      <c r="OYL133" s="256"/>
      <c r="OYM133" s="256"/>
      <c r="OYN133" s="256"/>
      <c r="OYO133" s="256"/>
      <c r="OYP133" s="256"/>
      <c r="OYQ133" s="256"/>
      <c r="OYR133" s="256"/>
      <c r="OYS133" s="256"/>
      <c r="OYT133" s="256"/>
      <c r="OYU133" s="256"/>
      <c r="OYV133" s="256"/>
      <c r="OYW133" s="256"/>
      <c r="OYX133" s="256"/>
      <c r="OYY133" s="256"/>
      <c r="OYZ133" s="256"/>
      <c r="OZA133" s="256"/>
      <c r="OZB133" s="256"/>
      <c r="OZC133" s="256"/>
      <c r="OZD133" s="256"/>
      <c r="OZE133" s="256"/>
      <c r="OZF133" s="256"/>
      <c r="OZG133" s="256"/>
      <c r="OZH133" s="256"/>
      <c r="OZI133" s="256"/>
      <c r="OZJ133" s="256"/>
      <c r="OZK133" s="256"/>
      <c r="OZL133" s="256"/>
      <c r="OZM133" s="256"/>
      <c r="OZN133" s="256"/>
      <c r="OZO133" s="256"/>
      <c r="OZP133" s="256"/>
      <c r="OZQ133" s="256"/>
      <c r="OZR133" s="256"/>
      <c r="OZS133" s="256"/>
      <c r="OZT133" s="256"/>
      <c r="OZU133" s="256"/>
      <c r="OZV133" s="256"/>
      <c r="OZW133" s="256"/>
      <c r="OZX133" s="256"/>
      <c r="OZY133" s="256"/>
      <c r="OZZ133" s="256"/>
      <c r="PAA133" s="256"/>
      <c r="PAB133" s="256"/>
      <c r="PAC133" s="256"/>
      <c r="PAD133" s="256"/>
      <c r="PAE133" s="256"/>
      <c r="PAF133" s="256"/>
      <c r="PAG133" s="256"/>
      <c r="PAH133" s="256"/>
      <c r="PAI133" s="256"/>
      <c r="PAJ133" s="256"/>
      <c r="PAK133" s="256"/>
      <c r="PAL133" s="256"/>
      <c r="PAM133" s="256"/>
      <c r="PAN133" s="256"/>
      <c r="PAO133" s="256"/>
      <c r="PAP133" s="256"/>
      <c r="PAQ133" s="256"/>
      <c r="PAR133" s="256"/>
      <c r="PAS133" s="256"/>
      <c r="PAT133" s="256"/>
      <c r="PAU133" s="256"/>
      <c r="PAV133" s="256"/>
      <c r="PAW133" s="256"/>
      <c r="PAX133" s="256"/>
      <c r="PAY133" s="256"/>
      <c r="PAZ133" s="256"/>
      <c r="PBA133" s="256"/>
      <c r="PBB133" s="256"/>
      <c r="PBC133" s="256"/>
      <c r="PBD133" s="256"/>
      <c r="PBE133" s="256"/>
      <c r="PBF133" s="256"/>
      <c r="PBG133" s="256"/>
      <c r="PBH133" s="256"/>
      <c r="PBI133" s="256"/>
      <c r="PBJ133" s="256"/>
      <c r="PBK133" s="256"/>
      <c r="PBL133" s="256"/>
      <c r="PBM133" s="256"/>
      <c r="PBN133" s="256"/>
      <c r="PBO133" s="256"/>
      <c r="PBP133" s="256"/>
      <c r="PBQ133" s="256"/>
      <c r="PBR133" s="256"/>
      <c r="PBS133" s="256"/>
      <c r="PBT133" s="256"/>
      <c r="PBU133" s="256"/>
      <c r="PBV133" s="256"/>
      <c r="PBW133" s="256"/>
      <c r="PBX133" s="256"/>
      <c r="PBY133" s="256"/>
      <c r="PBZ133" s="256"/>
      <c r="PCA133" s="256"/>
      <c r="PCB133" s="256"/>
      <c r="PCC133" s="256"/>
      <c r="PCD133" s="256"/>
      <c r="PCE133" s="256"/>
      <c r="PCF133" s="256"/>
      <c r="PCG133" s="256"/>
      <c r="PCH133" s="256"/>
      <c r="PCI133" s="256"/>
      <c r="PCJ133" s="256"/>
      <c r="PCK133" s="256"/>
      <c r="PCL133" s="256"/>
      <c r="PCM133" s="256"/>
      <c r="PCN133" s="256"/>
      <c r="PCO133" s="256"/>
      <c r="PCP133" s="256"/>
      <c r="PCQ133" s="256"/>
      <c r="PCR133" s="256"/>
      <c r="PCS133" s="256"/>
      <c r="PCT133" s="256"/>
      <c r="PCU133" s="256"/>
      <c r="PCV133" s="256"/>
      <c r="PCW133" s="256"/>
      <c r="PCX133" s="256"/>
      <c r="PCY133" s="256"/>
      <c r="PCZ133" s="256"/>
      <c r="PDA133" s="256"/>
      <c r="PDB133" s="256"/>
      <c r="PDC133" s="256"/>
      <c r="PDD133" s="256"/>
      <c r="PDE133" s="256"/>
      <c r="PDF133" s="256"/>
      <c r="PDG133" s="256"/>
      <c r="PDH133" s="256"/>
      <c r="PDI133" s="256"/>
      <c r="PDJ133" s="256"/>
      <c r="PDK133" s="256"/>
      <c r="PDL133" s="256"/>
      <c r="PDM133" s="256"/>
      <c r="PDN133" s="256"/>
      <c r="PDO133" s="256"/>
      <c r="PDP133" s="256"/>
      <c r="PDQ133" s="256"/>
      <c r="PDR133" s="256"/>
      <c r="PDS133" s="256"/>
      <c r="PDT133" s="256"/>
      <c r="PDU133" s="256"/>
      <c r="PDV133" s="256"/>
      <c r="PDW133" s="256"/>
      <c r="PDX133" s="256"/>
      <c r="PDY133" s="256"/>
      <c r="PDZ133" s="256"/>
      <c r="PEA133" s="256"/>
      <c r="PEB133" s="256"/>
      <c r="PEC133" s="256"/>
      <c r="PED133" s="256"/>
      <c r="PEE133" s="256"/>
      <c r="PEF133" s="256"/>
      <c r="PEG133" s="256"/>
      <c r="PEH133" s="256"/>
      <c r="PEI133" s="256"/>
      <c r="PEJ133" s="256"/>
      <c r="PEK133" s="256"/>
      <c r="PEL133" s="256"/>
      <c r="PEM133" s="256"/>
      <c r="PEN133" s="256"/>
      <c r="PEO133" s="256"/>
      <c r="PEP133" s="256"/>
      <c r="PEQ133" s="256"/>
      <c r="PER133" s="256"/>
      <c r="PES133" s="256"/>
      <c r="PET133" s="256"/>
      <c r="PEU133" s="256"/>
      <c r="PEV133" s="256"/>
      <c r="PEW133" s="256"/>
      <c r="PEX133" s="256"/>
      <c r="PEY133" s="256"/>
      <c r="PEZ133" s="256"/>
      <c r="PFA133" s="256"/>
      <c r="PFB133" s="256"/>
      <c r="PFC133" s="256"/>
      <c r="PFD133" s="256"/>
      <c r="PFE133" s="256"/>
      <c r="PFF133" s="256"/>
      <c r="PFG133" s="256"/>
      <c r="PFH133" s="256"/>
      <c r="PFI133" s="256"/>
      <c r="PFJ133" s="256"/>
      <c r="PFK133" s="256"/>
      <c r="PFL133" s="256"/>
      <c r="PFM133" s="256"/>
      <c r="PFN133" s="256"/>
      <c r="PFO133" s="256"/>
      <c r="PFP133" s="256"/>
      <c r="PFQ133" s="256"/>
      <c r="PFR133" s="256"/>
      <c r="PFS133" s="256"/>
      <c r="PFT133" s="256"/>
      <c r="PFU133" s="256"/>
      <c r="PFV133" s="256"/>
      <c r="PFW133" s="256"/>
      <c r="PFX133" s="256"/>
      <c r="PFY133" s="256"/>
      <c r="PFZ133" s="256"/>
      <c r="PGA133" s="256"/>
      <c r="PGB133" s="256"/>
      <c r="PGC133" s="256"/>
      <c r="PGD133" s="256"/>
      <c r="PGE133" s="256"/>
      <c r="PGF133" s="256"/>
      <c r="PGG133" s="256"/>
      <c r="PGH133" s="256"/>
      <c r="PGI133" s="256"/>
      <c r="PGJ133" s="256"/>
      <c r="PGK133" s="256"/>
      <c r="PGL133" s="256"/>
      <c r="PGM133" s="256"/>
      <c r="PGN133" s="256"/>
      <c r="PGO133" s="256"/>
      <c r="PGP133" s="256"/>
      <c r="PGQ133" s="256"/>
      <c r="PGR133" s="256"/>
      <c r="PGS133" s="256"/>
      <c r="PGT133" s="256"/>
      <c r="PGU133" s="256"/>
      <c r="PGV133" s="256"/>
      <c r="PGW133" s="256"/>
      <c r="PGX133" s="256"/>
      <c r="PGY133" s="256"/>
      <c r="PGZ133" s="256"/>
      <c r="PHA133" s="256"/>
      <c r="PHB133" s="256"/>
      <c r="PHC133" s="256"/>
      <c r="PHD133" s="256"/>
      <c r="PHE133" s="256"/>
      <c r="PHF133" s="256"/>
      <c r="PHG133" s="256"/>
      <c r="PHH133" s="256"/>
      <c r="PHI133" s="256"/>
      <c r="PHJ133" s="256"/>
      <c r="PHK133" s="256"/>
      <c r="PHL133" s="256"/>
      <c r="PHM133" s="256"/>
      <c r="PHN133" s="256"/>
      <c r="PHO133" s="256"/>
      <c r="PHP133" s="256"/>
      <c r="PHQ133" s="256"/>
      <c r="PHR133" s="256"/>
      <c r="PHS133" s="256"/>
      <c r="PHT133" s="256"/>
      <c r="PHU133" s="256"/>
      <c r="PHV133" s="256"/>
      <c r="PHW133" s="256"/>
      <c r="PHX133" s="256"/>
      <c r="PHY133" s="256"/>
      <c r="PHZ133" s="256"/>
      <c r="PIA133" s="256"/>
      <c r="PIB133" s="256"/>
      <c r="PIC133" s="256"/>
      <c r="PID133" s="256"/>
      <c r="PIE133" s="256"/>
      <c r="PIF133" s="256"/>
      <c r="PIG133" s="256"/>
      <c r="PIH133" s="256"/>
      <c r="PII133" s="256"/>
      <c r="PIJ133" s="256"/>
      <c r="PIK133" s="256"/>
      <c r="PIL133" s="256"/>
      <c r="PIM133" s="256"/>
      <c r="PIN133" s="256"/>
      <c r="PIO133" s="256"/>
      <c r="PIP133" s="256"/>
      <c r="PIQ133" s="256"/>
      <c r="PIR133" s="256"/>
      <c r="PIS133" s="256"/>
      <c r="PIT133" s="256"/>
      <c r="PIU133" s="256"/>
      <c r="PIV133" s="256"/>
      <c r="PIW133" s="256"/>
      <c r="PIX133" s="256"/>
      <c r="PIY133" s="256"/>
      <c r="PIZ133" s="256"/>
      <c r="PJA133" s="256"/>
      <c r="PJB133" s="256"/>
      <c r="PJC133" s="256"/>
      <c r="PJD133" s="256"/>
      <c r="PJE133" s="256"/>
      <c r="PJF133" s="256"/>
      <c r="PJG133" s="256"/>
      <c r="PJH133" s="256"/>
      <c r="PJI133" s="256"/>
      <c r="PJJ133" s="256"/>
      <c r="PJK133" s="256"/>
      <c r="PJL133" s="256"/>
      <c r="PJM133" s="256"/>
      <c r="PJN133" s="256"/>
      <c r="PJO133" s="256"/>
      <c r="PJP133" s="256"/>
      <c r="PJQ133" s="256"/>
      <c r="PJR133" s="256"/>
      <c r="PJS133" s="256"/>
      <c r="PJT133" s="256"/>
      <c r="PJU133" s="256"/>
      <c r="PJV133" s="256"/>
      <c r="PJW133" s="256"/>
      <c r="PJX133" s="256"/>
      <c r="PJY133" s="256"/>
      <c r="PJZ133" s="256"/>
      <c r="PKA133" s="256"/>
      <c r="PKB133" s="256"/>
      <c r="PKC133" s="256"/>
      <c r="PKD133" s="256"/>
      <c r="PKE133" s="256"/>
      <c r="PKF133" s="256"/>
      <c r="PKG133" s="256"/>
      <c r="PKH133" s="256"/>
      <c r="PKI133" s="256"/>
      <c r="PKJ133" s="256"/>
      <c r="PKK133" s="256"/>
      <c r="PKL133" s="256"/>
      <c r="PKM133" s="256"/>
      <c r="PKN133" s="256"/>
      <c r="PKO133" s="256"/>
      <c r="PKP133" s="256"/>
      <c r="PKQ133" s="256"/>
      <c r="PKR133" s="256"/>
      <c r="PKS133" s="256"/>
      <c r="PKT133" s="256"/>
      <c r="PKU133" s="256"/>
      <c r="PKV133" s="256"/>
      <c r="PKW133" s="256"/>
      <c r="PKX133" s="256"/>
      <c r="PKY133" s="256"/>
      <c r="PKZ133" s="256"/>
      <c r="PLA133" s="256"/>
      <c r="PLB133" s="256"/>
      <c r="PLC133" s="256"/>
      <c r="PLD133" s="256"/>
      <c r="PLE133" s="256"/>
      <c r="PLF133" s="256"/>
      <c r="PLG133" s="256"/>
      <c r="PLH133" s="256"/>
      <c r="PLI133" s="256"/>
      <c r="PLJ133" s="256"/>
      <c r="PLK133" s="256"/>
      <c r="PLL133" s="256"/>
      <c r="PLM133" s="256"/>
      <c r="PLN133" s="256"/>
      <c r="PLO133" s="256"/>
      <c r="PLP133" s="256"/>
      <c r="PLQ133" s="256"/>
      <c r="PLR133" s="256"/>
      <c r="PLS133" s="256"/>
      <c r="PLT133" s="256"/>
      <c r="PLU133" s="256"/>
      <c r="PLV133" s="256"/>
      <c r="PLW133" s="256"/>
      <c r="PLX133" s="256"/>
      <c r="PLY133" s="256"/>
      <c r="PLZ133" s="256"/>
      <c r="PMA133" s="256"/>
      <c r="PMB133" s="256"/>
      <c r="PMC133" s="256"/>
      <c r="PMD133" s="256"/>
      <c r="PME133" s="256"/>
      <c r="PMF133" s="256"/>
      <c r="PMG133" s="256"/>
      <c r="PMH133" s="256"/>
      <c r="PMI133" s="256"/>
      <c r="PMJ133" s="256"/>
      <c r="PMK133" s="256"/>
      <c r="PML133" s="256"/>
      <c r="PMM133" s="256"/>
      <c r="PMN133" s="256"/>
      <c r="PMO133" s="256"/>
      <c r="PMP133" s="256"/>
      <c r="PMQ133" s="256"/>
      <c r="PMR133" s="256"/>
      <c r="PMS133" s="256"/>
      <c r="PMT133" s="256"/>
      <c r="PMU133" s="256"/>
      <c r="PMV133" s="256"/>
      <c r="PMW133" s="256"/>
      <c r="PMX133" s="256"/>
      <c r="PMY133" s="256"/>
      <c r="PMZ133" s="256"/>
      <c r="PNA133" s="256"/>
      <c r="PNB133" s="256"/>
      <c r="PNC133" s="256"/>
      <c r="PND133" s="256"/>
      <c r="PNE133" s="256"/>
      <c r="PNF133" s="256"/>
      <c r="PNG133" s="256"/>
      <c r="PNH133" s="256"/>
      <c r="PNI133" s="256"/>
      <c r="PNJ133" s="256"/>
      <c r="PNK133" s="256"/>
      <c r="PNL133" s="256"/>
      <c r="PNM133" s="256"/>
      <c r="PNN133" s="256"/>
      <c r="PNO133" s="256"/>
      <c r="PNP133" s="256"/>
      <c r="PNQ133" s="256"/>
      <c r="PNR133" s="256"/>
      <c r="PNS133" s="256"/>
      <c r="PNT133" s="256"/>
      <c r="PNU133" s="256"/>
      <c r="PNV133" s="256"/>
      <c r="PNW133" s="256"/>
      <c r="PNX133" s="256"/>
      <c r="PNY133" s="256"/>
      <c r="PNZ133" s="256"/>
      <c r="POA133" s="256"/>
      <c r="POB133" s="256"/>
      <c r="POC133" s="256"/>
      <c r="POD133" s="256"/>
      <c r="POE133" s="256"/>
      <c r="POF133" s="256"/>
      <c r="POG133" s="256"/>
      <c r="POH133" s="256"/>
      <c r="POI133" s="256"/>
      <c r="POJ133" s="256"/>
      <c r="POK133" s="256"/>
      <c r="POL133" s="256"/>
      <c r="POM133" s="256"/>
      <c r="PON133" s="256"/>
      <c r="POO133" s="256"/>
      <c r="POP133" s="256"/>
      <c r="POQ133" s="256"/>
      <c r="POR133" s="256"/>
      <c r="POS133" s="256"/>
      <c r="POT133" s="256"/>
      <c r="POU133" s="256"/>
      <c r="POV133" s="256"/>
      <c r="POW133" s="256"/>
      <c r="POX133" s="256"/>
      <c r="POY133" s="256"/>
      <c r="POZ133" s="256"/>
      <c r="PPA133" s="256"/>
      <c r="PPB133" s="256"/>
      <c r="PPC133" s="256"/>
      <c r="PPD133" s="256"/>
      <c r="PPE133" s="256"/>
      <c r="PPF133" s="256"/>
      <c r="PPG133" s="256"/>
      <c r="PPH133" s="256"/>
      <c r="PPI133" s="256"/>
      <c r="PPJ133" s="256"/>
      <c r="PPK133" s="256"/>
      <c r="PPL133" s="256"/>
      <c r="PPM133" s="256"/>
      <c r="PPN133" s="256"/>
      <c r="PPO133" s="256"/>
      <c r="PPP133" s="256"/>
      <c r="PPQ133" s="256"/>
      <c r="PPR133" s="256"/>
      <c r="PPS133" s="256"/>
      <c r="PPT133" s="256"/>
      <c r="PPU133" s="256"/>
      <c r="PPV133" s="256"/>
      <c r="PPW133" s="256"/>
      <c r="PPX133" s="256"/>
      <c r="PPY133" s="256"/>
      <c r="PPZ133" s="256"/>
      <c r="PQA133" s="256"/>
      <c r="PQB133" s="256"/>
      <c r="PQC133" s="256"/>
      <c r="PQD133" s="256"/>
      <c r="PQE133" s="256"/>
      <c r="PQF133" s="256"/>
      <c r="PQG133" s="256"/>
      <c r="PQH133" s="256"/>
      <c r="PQI133" s="256"/>
      <c r="PQJ133" s="256"/>
      <c r="PQK133" s="256"/>
      <c r="PQL133" s="256"/>
      <c r="PQM133" s="256"/>
      <c r="PQN133" s="256"/>
      <c r="PQO133" s="256"/>
      <c r="PQP133" s="256"/>
      <c r="PQQ133" s="256"/>
      <c r="PQR133" s="256"/>
      <c r="PQS133" s="256"/>
      <c r="PQT133" s="256"/>
      <c r="PQU133" s="256"/>
      <c r="PQV133" s="256"/>
      <c r="PQW133" s="256"/>
      <c r="PQX133" s="256"/>
      <c r="PQY133" s="256"/>
      <c r="PQZ133" s="256"/>
      <c r="PRA133" s="256"/>
      <c r="PRB133" s="256"/>
      <c r="PRC133" s="256"/>
      <c r="PRD133" s="256"/>
      <c r="PRE133" s="256"/>
      <c r="PRF133" s="256"/>
      <c r="PRG133" s="256"/>
      <c r="PRH133" s="256"/>
      <c r="PRI133" s="256"/>
      <c r="PRJ133" s="256"/>
      <c r="PRK133" s="256"/>
      <c r="PRL133" s="256"/>
      <c r="PRM133" s="256"/>
      <c r="PRN133" s="256"/>
      <c r="PRO133" s="256"/>
      <c r="PRP133" s="256"/>
      <c r="PRQ133" s="256"/>
      <c r="PRR133" s="256"/>
      <c r="PRS133" s="256"/>
      <c r="PRT133" s="256"/>
      <c r="PRU133" s="256"/>
      <c r="PRV133" s="256"/>
      <c r="PRW133" s="256"/>
      <c r="PRX133" s="256"/>
      <c r="PRY133" s="256"/>
      <c r="PRZ133" s="256"/>
      <c r="PSA133" s="256"/>
      <c r="PSB133" s="256"/>
      <c r="PSC133" s="256"/>
      <c r="PSD133" s="256"/>
      <c r="PSE133" s="256"/>
      <c r="PSF133" s="256"/>
      <c r="PSG133" s="256"/>
      <c r="PSH133" s="256"/>
      <c r="PSI133" s="256"/>
      <c r="PSJ133" s="256"/>
      <c r="PSK133" s="256"/>
      <c r="PSL133" s="256"/>
      <c r="PSM133" s="256"/>
      <c r="PSN133" s="256"/>
      <c r="PSO133" s="256"/>
      <c r="PSP133" s="256"/>
      <c r="PSQ133" s="256"/>
      <c r="PSR133" s="256"/>
      <c r="PSS133" s="256"/>
      <c r="PST133" s="256"/>
      <c r="PSU133" s="256"/>
      <c r="PSV133" s="256"/>
      <c r="PSW133" s="256"/>
      <c r="PSX133" s="256"/>
      <c r="PSY133" s="256"/>
      <c r="PSZ133" s="256"/>
      <c r="PTA133" s="256"/>
      <c r="PTB133" s="256"/>
      <c r="PTC133" s="256"/>
      <c r="PTD133" s="256"/>
      <c r="PTE133" s="256"/>
      <c r="PTF133" s="256"/>
      <c r="PTG133" s="256"/>
      <c r="PTH133" s="256"/>
      <c r="PTI133" s="256"/>
      <c r="PTJ133" s="256"/>
      <c r="PTK133" s="256"/>
      <c r="PTL133" s="256"/>
      <c r="PTM133" s="256"/>
      <c r="PTN133" s="256"/>
      <c r="PTO133" s="256"/>
      <c r="PTP133" s="256"/>
      <c r="PTQ133" s="256"/>
      <c r="PTR133" s="256"/>
      <c r="PTS133" s="256"/>
      <c r="PTT133" s="256"/>
      <c r="PTU133" s="256"/>
      <c r="PTV133" s="256"/>
      <c r="PTW133" s="256"/>
      <c r="PTX133" s="256"/>
      <c r="PTY133" s="256"/>
      <c r="PTZ133" s="256"/>
      <c r="PUA133" s="256"/>
      <c r="PUB133" s="256"/>
      <c r="PUC133" s="256"/>
      <c r="PUD133" s="256"/>
      <c r="PUE133" s="256"/>
      <c r="PUF133" s="256"/>
      <c r="PUG133" s="256"/>
      <c r="PUH133" s="256"/>
      <c r="PUI133" s="256"/>
      <c r="PUJ133" s="256"/>
      <c r="PUK133" s="256"/>
      <c r="PUL133" s="256"/>
      <c r="PUM133" s="256"/>
      <c r="PUN133" s="256"/>
      <c r="PUO133" s="256"/>
      <c r="PUP133" s="256"/>
      <c r="PUQ133" s="256"/>
      <c r="PUR133" s="256"/>
      <c r="PUS133" s="256"/>
      <c r="PUT133" s="256"/>
      <c r="PUU133" s="256"/>
      <c r="PUV133" s="256"/>
      <c r="PUW133" s="256"/>
      <c r="PUX133" s="256"/>
      <c r="PUY133" s="256"/>
      <c r="PUZ133" s="256"/>
      <c r="PVA133" s="256"/>
      <c r="PVB133" s="256"/>
      <c r="PVC133" s="256"/>
      <c r="PVD133" s="256"/>
      <c r="PVE133" s="256"/>
      <c r="PVF133" s="256"/>
      <c r="PVG133" s="256"/>
      <c r="PVH133" s="256"/>
      <c r="PVI133" s="256"/>
      <c r="PVJ133" s="256"/>
      <c r="PVK133" s="256"/>
      <c r="PVL133" s="256"/>
      <c r="PVM133" s="256"/>
      <c r="PVN133" s="256"/>
      <c r="PVO133" s="256"/>
      <c r="PVP133" s="256"/>
      <c r="PVQ133" s="256"/>
      <c r="PVR133" s="256"/>
      <c r="PVS133" s="256"/>
      <c r="PVT133" s="256"/>
      <c r="PVU133" s="256"/>
      <c r="PVV133" s="256"/>
      <c r="PVW133" s="256"/>
      <c r="PVX133" s="256"/>
      <c r="PVY133" s="256"/>
      <c r="PVZ133" s="256"/>
      <c r="PWA133" s="256"/>
      <c r="PWB133" s="256"/>
      <c r="PWC133" s="256"/>
      <c r="PWD133" s="256"/>
      <c r="PWE133" s="256"/>
      <c r="PWF133" s="256"/>
      <c r="PWG133" s="256"/>
      <c r="PWH133" s="256"/>
      <c r="PWI133" s="256"/>
      <c r="PWJ133" s="256"/>
      <c r="PWK133" s="256"/>
      <c r="PWL133" s="256"/>
      <c r="PWM133" s="256"/>
      <c r="PWN133" s="256"/>
      <c r="PWO133" s="256"/>
      <c r="PWP133" s="256"/>
      <c r="PWQ133" s="256"/>
      <c r="PWR133" s="256"/>
      <c r="PWS133" s="256"/>
      <c r="PWT133" s="256"/>
      <c r="PWU133" s="256"/>
      <c r="PWV133" s="256"/>
      <c r="PWW133" s="256"/>
      <c r="PWX133" s="256"/>
      <c r="PWY133" s="256"/>
      <c r="PWZ133" s="256"/>
      <c r="PXA133" s="256"/>
      <c r="PXB133" s="256"/>
      <c r="PXC133" s="256"/>
      <c r="PXD133" s="256"/>
      <c r="PXE133" s="256"/>
      <c r="PXF133" s="256"/>
      <c r="PXG133" s="256"/>
      <c r="PXH133" s="256"/>
      <c r="PXI133" s="256"/>
      <c r="PXJ133" s="256"/>
      <c r="PXK133" s="256"/>
      <c r="PXL133" s="256"/>
      <c r="PXM133" s="256"/>
      <c r="PXN133" s="256"/>
      <c r="PXO133" s="256"/>
      <c r="PXP133" s="256"/>
      <c r="PXQ133" s="256"/>
      <c r="PXR133" s="256"/>
      <c r="PXS133" s="256"/>
      <c r="PXT133" s="256"/>
      <c r="PXU133" s="256"/>
      <c r="PXV133" s="256"/>
      <c r="PXW133" s="256"/>
      <c r="PXX133" s="256"/>
      <c r="PXY133" s="256"/>
      <c r="PXZ133" s="256"/>
      <c r="PYA133" s="256"/>
      <c r="PYB133" s="256"/>
      <c r="PYC133" s="256"/>
      <c r="PYD133" s="256"/>
      <c r="PYE133" s="256"/>
      <c r="PYF133" s="256"/>
      <c r="PYG133" s="256"/>
      <c r="PYH133" s="256"/>
      <c r="PYI133" s="256"/>
      <c r="PYJ133" s="256"/>
      <c r="PYK133" s="256"/>
      <c r="PYL133" s="256"/>
      <c r="PYM133" s="256"/>
      <c r="PYN133" s="256"/>
      <c r="PYO133" s="256"/>
      <c r="PYP133" s="256"/>
      <c r="PYQ133" s="256"/>
      <c r="PYR133" s="256"/>
      <c r="PYS133" s="256"/>
      <c r="PYT133" s="256"/>
      <c r="PYU133" s="256"/>
      <c r="PYV133" s="256"/>
      <c r="PYW133" s="256"/>
      <c r="PYX133" s="256"/>
      <c r="PYY133" s="256"/>
      <c r="PYZ133" s="256"/>
      <c r="PZA133" s="256"/>
      <c r="PZB133" s="256"/>
      <c r="PZC133" s="256"/>
      <c r="PZD133" s="256"/>
      <c r="PZE133" s="256"/>
      <c r="PZF133" s="256"/>
      <c r="PZG133" s="256"/>
      <c r="PZH133" s="256"/>
      <c r="PZI133" s="256"/>
      <c r="PZJ133" s="256"/>
      <c r="PZK133" s="256"/>
      <c r="PZL133" s="256"/>
      <c r="PZM133" s="256"/>
      <c r="PZN133" s="256"/>
      <c r="PZO133" s="256"/>
      <c r="PZP133" s="256"/>
      <c r="PZQ133" s="256"/>
      <c r="PZR133" s="256"/>
      <c r="PZS133" s="256"/>
      <c r="PZT133" s="256"/>
      <c r="PZU133" s="256"/>
      <c r="PZV133" s="256"/>
      <c r="PZW133" s="256"/>
      <c r="PZX133" s="256"/>
      <c r="PZY133" s="256"/>
      <c r="PZZ133" s="256"/>
      <c r="QAA133" s="256"/>
      <c r="QAB133" s="256"/>
      <c r="QAC133" s="256"/>
      <c r="QAD133" s="256"/>
      <c r="QAE133" s="256"/>
      <c r="QAF133" s="256"/>
      <c r="QAG133" s="256"/>
      <c r="QAH133" s="256"/>
      <c r="QAI133" s="256"/>
      <c r="QAJ133" s="256"/>
      <c r="QAK133" s="256"/>
      <c r="QAL133" s="256"/>
      <c r="QAM133" s="256"/>
      <c r="QAN133" s="256"/>
      <c r="QAO133" s="256"/>
      <c r="QAP133" s="256"/>
      <c r="QAQ133" s="256"/>
      <c r="QAR133" s="256"/>
      <c r="QAS133" s="256"/>
      <c r="QAT133" s="256"/>
      <c r="QAU133" s="256"/>
      <c r="QAV133" s="256"/>
      <c r="QAW133" s="256"/>
      <c r="QAX133" s="256"/>
      <c r="QAY133" s="256"/>
      <c r="QAZ133" s="256"/>
      <c r="QBA133" s="256"/>
      <c r="QBB133" s="256"/>
      <c r="QBC133" s="256"/>
      <c r="QBD133" s="256"/>
      <c r="QBE133" s="256"/>
      <c r="QBF133" s="256"/>
      <c r="QBG133" s="256"/>
      <c r="QBH133" s="256"/>
      <c r="QBI133" s="256"/>
      <c r="QBJ133" s="256"/>
      <c r="QBK133" s="256"/>
      <c r="QBL133" s="256"/>
      <c r="QBM133" s="256"/>
      <c r="QBN133" s="256"/>
      <c r="QBO133" s="256"/>
      <c r="QBP133" s="256"/>
      <c r="QBQ133" s="256"/>
      <c r="QBR133" s="256"/>
      <c r="QBS133" s="256"/>
      <c r="QBT133" s="256"/>
      <c r="QBU133" s="256"/>
      <c r="QBV133" s="256"/>
      <c r="QBW133" s="256"/>
      <c r="QBX133" s="256"/>
      <c r="QBY133" s="256"/>
      <c r="QBZ133" s="256"/>
      <c r="QCA133" s="256"/>
      <c r="QCB133" s="256"/>
      <c r="QCC133" s="256"/>
      <c r="QCD133" s="256"/>
      <c r="QCE133" s="256"/>
      <c r="QCF133" s="256"/>
      <c r="QCG133" s="256"/>
      <c r="QCH133" s="256"/>
      <c r="QCI133" s="256"/>
      <c r="QCJ133" s="256"/>
      <c r="QCK133" s="256"/>
      <c r="QCL133" s="256"/>
      <c r="QCM133" s="256"/>
      <c r="QCN133" s="256"/>
      <c r="QCO133" s="256"/>
      <c r="QCP133" s="256"/>
      <c r="QCQ133" s="256"/>
      <c r="QCR133" s="256"/>
      <c r="QCS133" s="256"/>
      <c r="QCT133" s="256"/>
      <c r="QCU133" s="256"/>
      <c r="QCV133" s="256"/>
      <c r="QCW133" s="256"/>
      <c r="QCX133" s="256"/>
      <c r="QCY133" s="256"/>
      <c r="QCZ133" s="256"/>
      <c r="QDA133" s="256"/>
      <c r="QDB133" s="256"/>
      <c r="QDC133" s="256"/>
      <c r="QDD133" s="256"/>
      <c r="QDE133" s="256"/>
      <c r="QDF133" s="256"/>
      <c r="QDG133" s="256"/>
      <c r="QDH133" s="256"/>
      <c r="QDI133" s="256"/>
      <c r="QDJ133" s="256"/>
      <c r="QDK133" s="256"/>
      <c r="QDL133" s="256"/>
      <c r="QDM133" s="256"/>
      <c r="QDN133" s="256"/>
      <c r="QDO133" s="256"/>
      <c r="QDP133" s="256"/>
      <c r="QDQ133" s="256"/>
      <c r="QDR133" s="256"/>
      <c r="QDS133" s="256"/>
      <c r="QDT133" s="256"/>
      <c r="QDU133" s="256"/>
      <c r="QDV133" s="256"/>
      <c r="QDW133" s="256"/>
      <c r="QDX133" s="256"/>
      <c r="QDY133" s="256"/>
      <c r="QDZ133" s="256"/>
      <c r="QEA133" s="256"/>
      <c r="QEB133" s="256"/>
      <c r="QEC133" s="256"/>
      <c r="QED133" s="256"/>
      <c r="QEE133" s="256"/>
      <c r="QEF133" s="256"/>
      <c r="QEG133" s="256"/>
      <c r="QEH133" s="256"/>
      <c r="QEI133" s="256"/>
      <c r="QEJ133" s="256"/>
      <c r="QEK133" s="256"/>
      <c r="QEL133" s="256"/>
      <c r="QEM133" s="256"/>
      <c r="QEN133" s="256"/>
      <c r="QEO133" s="256"/>
      <c r="QEP133" s="256"/>
      <c r="QEQ133" s="256"/>
      <c r="QER133" s="256"/>
      <c r="QES133" s="256"/>
      <c r="QET133" s="256"/>
      <c r="QEU133" s="256"/>
      <c r="QEV133" s="256"/>
      <c r="QEW133" s="256"/>
      <c r="QEX133" s="256"/>
      <c r="QEY133" s="256"/>
      <c r="QEZ133" s="256"/>
      <c r="QFA133" s="256"/>
      <c r="QFB133" s="256"/>
      <c r="QFC133" s="256"/>
      <c r="QFD133" s="256"/>
      <c r="QFE133" s="256"/>
      <c r="QFF133" s="256"/>
      <c r="QFG133" s="256"/>
      <c r="QFH133" s="256"/>
      <c r="QFI133" s="256"/>
      <c r="QFJ133" s="256"/>
      <c r="QFK133" s="256"/>
      <c r="QFL133" s="256"/>
      <c r="QFM133" s="256"/>
      <c r="QFN133" s="256"/>
      <c r="QFO133" s="256"/>
      <c r="QFP133" s="256"/>
      <c r="QFQ133" s="256"/>
      <c r="QFR133" s="256"/>
      <c r="QFS133" s="256"/>
      <c r="QFT133" s="256"/>
      <c r="QFU133" s="256"/>
      <c r="QFV133" s="256"/>
      <c r="QFW133" s="256"/>
      <c r="QFX133" s="256"/>
      <c r="QFY133" s="256"/>
      <c r="QFZ133" s="256"/>
      <c r="QGA133" s="256"/>
      <c r="QGB133" s="256"/>
      <c r="QGC133" s="256"/>
      <c r="QGD133" s="256"/>
      <c r="QGE133" s="256"/>
      <c r="QGF133" s="256"/>
      <c r="QGG133" s="256"/>
      <c r="QGH133" s="256"/>
      <c r="QGI133" s="256"/>
      <c r="QGJ133" s="256"/>
      <c r="QGK133" s="256"/>
      <c r="QGL133" s="256"/>
      <c r="QGM133" s="256"/>
      <c r="QGN133" s="256"/>
      <c r="QGO133" s="256"/>
      <c r="QGP133" s="256"/>
      <c r="QGQ133" s="256"/>
      <c r="QGR133" s="256"/>
      <c r="QGS133" s="256"/>
      <c r="QGT133" s="256"/>
      <c r="QGU133" s="256"/>
      <c r="QGV133" s="256"/>
      <c r="QGW133" s="256"/>
      <c r="QGX133" s="256"/>
      <c r="QGY133" s="256"/>
      <c r="QGZ133" s="256"/>
      <c r="QHA133" s="256"/>
      <c r="QHB133" s="256"/>
      <c r="QHC133" s="256"/>
      <c r="QHD133" s="256"/>
      <c r="QHE133" s="256"/>
      <c r="QHF133" s="256"/>
      <c r="QHG133" s="256"/>
      <c r="QHH133" s="256"/>
      <c r="QHI133" s="256"/>
      <c r="QHJ133" s="256"/>
      <c r="QHK133" s="256"/>
      <c r="QHL133" s="256"/>
      <c r="QHM133" s="256"/>
      <c r="QHN133" s="256"/>
      <c r="QHO133" s="256"/>
      <c r="QHP133" s="256"/>
      <c r="QHQ133" s="256"/>
      <c r="QHR133" s="256"/>
      <c r="QHS133" s="256"/>
      <c r="QHT133" s="256"/>
      <c r="QHU133" s="256"/>
      <c r="QHV133" s="256"/>
      <c r="QHW133" s="256"/>
      <c r="QHX133" s="256"/>
      <c r="QHY133" s="256"/>
      <c r="QHZ133" s="256"/>
      <c r="QIA133" s="256"/>
      <c r="QIB133" s="256"/>
      <c r="QIC133" s="256"/>
      <c r="QID133" s="256"/>
      <c r="QIE133" s="256"/>
      <c r="QIF133" s="256"/>
      <c r="QIG133" s="256"/>
      <c r="QIH133" s="256"/>
      <c r="QII133" s="256"/>
      <c r="QIJ133" s="256"/>
      <c r="QIK133" s="256"/>
      <c r="QIL133" s="256"/>
      <c r="QIM133" s="256"/>
      <c r="QIN133" s="256"/>
      <c r="QIO133" s="256"/>
      <c r="QIP133" s="256"/>
      <c r="QIQ133" s="256"/>
      <c r="QIR133" s="256"/>
      <c r="QIS133" s="256"/>
      <c r="QIT133" s="256"/>
      <c r="QIU133" s="256"/>
      <c r="QIV133" s="256"/>
      <c r="QIW133" s="256"/>
      <c r="QIX133" s="256"/>
      <c r="QIY133" s="256"/>
      <c r="QIZ133" s="256"/>
      <c r="QJA133" s="256"/>
      <c r="QJB133" s="256"/>
      <c r="QJC133" s="256"/>
      <c r="QJD133" s="256"/>
      <c r="QJE133" s="256"/>
      <c r="QJF133" s="256"/>
      <c r="QJG133" s="256"/>
      <c r="QJH133" s="256"/>
      <c r="QJI133" s="256"/>
      <c r="QJJ133" s="256"/>
      <c r="QJK133" s="256"/>
      <c r="QJL133" s="256"/>
      <c r="QJM133" s="256"/>
      <c r="QJN133" s="256"/>
      <c r="QJO133" s="256"/>
      <c r="QJP133" s="256"/>
      <c r="QJQ133" s="256"/>
      <c r="QJR133" s="256"/>
      <c r="QJS133" s="256"/>
      <c r="QJT133" s="256"/>
      <c r="QJU133" s="256"/>
      <c r="QJV133" s="256"/>
      <c r="QJW133" s="256"/>
      <c r="QJX133" s="256"/>
      <c r="QJY133" s="256"/>
      <c r="QJZ133" s="256"/>
      <c r="QKA133" s="256"/>
      <c r="QKB133" s="256"/>
      <c r="QKC133" s="256"/>
      <c r="QKD133" s="256"/>
      <c r="QKE133" s="256"/>
      <c r="QKF133" s="256"/>
      <c r="QKG133" s="256"/>
      <c r="QKH133" s="256"/>
      <c r="QKI133" s="256"/>
      <c r="QKJ133" s="256"/>
      <c r="QKK133" s="256"/>
      <c r="QKL133" s="256"/>
      <c r="QKM133" s="256"/>
      <c r="QKN133" s="256"/>
      <c r="QKO133" s="256"/>
      <c r="QKP133" s="256"/>
      <c r="QKQ133" s="256"/>
      <c r="QKR133" s="256"/>
      <c r="QKS133" s="256"/>
      <c r="QKT133" s="256"/>
      <c r="QKU133" s="256"/>
      <c r="QKV133" s="256"/>
      <c r="QKW133" s="256"/>
      <c r="QKX133" s="256"/>
      <c r="QKY133" s="256"/>
      <c r="QKZ133" s="256"/>
      <c r="QLA133" s="256"/>
      <c r="QLB133" s="256"/>
      <c r="QLC133" s="256"/>
      <c r="QLD133" s="256"/>
      <c r="QLE133" s="256"/>
      <c r="QLF133" s="256"/>
      <c r="QLG133" s="256"/>
      <c r="QLH133" s="256"/>
      <c r="QLI133" s="256"/>
      <c r="QLJ133" s="256"/>
      <c r="QLK133" s="256"/>
      <c r="QLL133" s="256"/>
      <c r="QLM133" s="256"/>
      <c r="QLN133" s="256"/>
      <c r="QLO133" s="256"/>
      <c r="QLP133" s="256"/>
      <c r="QLQ133" s="256"/>
      <c r="QLR133" s="256"/>
      <c r="QLS133" s="256"/>
      <c r="QLT133" s="256"/>
      <c r="QLU133" s="256"/>
      <c r="QLV133" s="256"/>
      <c r="QLW133" s="256"/>
      <c r="QLX133" s="256"/>
      <c r="QLY133" s="256"/>
      <c r="QLZ133" s="256"/>
      <c r="QMA133" s="256"/>
      <c r="QMB133" s="256"/>
      <c r="QMC133" s="256"/>
      <c r="QMD133" s="256"/>
      <c r="QME133" s="256"/>
      <c r="QMF133" s="256"/>
      <c r="QMG133" s="256"/>
      <c r="QMH133" s="256"/>
      <c r="QMI133" s="256"/>
      <c r="QMJ133" s="256"/>
      <c r="QMK133" s="256"/>
      <c r="QML133" s="256"/>
      <c r="QMM133" s="256"/>
      <c r="QMN133" s="256"/>
      <c r="QMO133" s="256"/>
      <c r="QMP133" s="256"/>
      <c r="QMQ133" s="256"/>
      <c r="QMR133" s="256"/>
      <c r="QMS133" s="256"/>
      <c r="QMT133" s="256"/>
      <c r="QMU133" s="256"/>
      <c r="QMV133" s="256"/>
      <c r="QMW133" s="256"/>
      <c r="QMX133" s="256"/>
      <c r="QMY133" s="256"/>
      <c r="QMZ133" s="256"/>
      <c r="QNA133" s="256"/>
      <c r="QNB133" s="256"/>
      <c r="QNC133" s="256"/>
      <c r="QND133" s="256"/>
      <c r="QNE133" s="256"/>
      <c r="QNF133" s="256"/>
      <c r="QNG133" s="256"/>
      <c r="QNH133" s="256"/>
      <c r="QNI133" s="256"/>
      <c r="QNJ133" s="256"/>
      <c r="QNK133" s="256"/>
      <c r="QNL133" s="256"/>
      <c r="QNM133" s="256"/>
      <c r="QNN133" s="256"/>
      <c r="QNO133" s="256"/>
      <c r="QNP133" s="256"/>
      <c r="QNQ133" s="256"/>
      <c r="QNR133" s="256"/>
      <c r="QNS133" s="256"/>
      <c r="QNT133" s="256"/>
      <c r="QNU133" s="256"/>
      <c r="QNV133" s="256"/>
      <c r="QNW133" s="256"/>
      <c r="QNX133" s="256"/>
      <c r="QNY133" s="256"/>
      <c r="QNZ133" s="256"/>
      <c r="QOA133" s="256"/>
      <c r="QOB133" s="256"/>
      <c r="QOC133" s="256"/>
      <c r="QOD133" s="256"/>
      <c r="QOE133" s="256"/>
      <c r="QOF133" s="256"/>
      <c r="QOG133" s="256"/>
      <c r="QOH133" s="256"/>
      <c r="QOI133" s="256"/>
      <c r="QOJ133" s="256"/>
      <c r="QOK133" s="256"/>
      <c r="QOL133" s="256"/>
      <c r="QOM133" s="256"/>
      <c r="QON133" s="256"/>
      <c r="QOO133" s="256"/>
      <c r="QOP133" s="256"/>
      <c r="QOQ133" s="256"/>
      <c r="QOR133" s="256"/>
      <c r="QOS133" s="256"/>
      <c r="QOT133" s="256"/>
      <c r="QOU133" s="256"/>
      <c r="QOV133" s="256"/>
      <c r="QOW133" s="256"/>
      <c r="QOX133" s="256"/>
      <c r="QOY133" s="256"/>
      <c r="QOZ133" s="256"/>
      <c r="QPA133" s="256"/>
      <c r="QPB133" s="256"/>
      <c r="QPC133" s="256"/>
      <c r="QPD133" s="256"/>
      <c r="QPE133" s="256"/>
      <c r="QPF133" s="256"/>
      <c r="QPG133" s="256"/>
      <c r="QPH133" s="256"/>
      <c r="QPI133" s="256"/>
      <c r="QPJ133" s="256"/>
      <c r="QPK133" s="256"/>
      <c r="QPL133" s="256"/>
      <c r="QPM133" s="256"/>
      <c r="QPN133" s="256"/>
      <c r="QPO133" s="256"/>
      <c r="QPP133" s="256"/>
      <c r="QPQ133" s="256"/>
      <c r="QPR133" s="256"/>
      <c r="QPS133" s="256"/>
      <c r="QPT133" s="256"/>
      <c r="QPU133" s="256"/>
      <c r="QPV133" s="256"/>
      <c r="QPW133" s="256"/>
      <c r="QPX133" s="256"/>
      <c r="QPY133" s="256"/>
      <c r="QPZ133" s="256"/>
      <c r="QQA133" s="256"/>
      <c r="QQB133" s="256"/>
      <c r="QQC133" s="256"/>
      <c r="QQD133" s="256"/>
      <c r="QQE133" s="256"/>
      <c r="QQF133" s="256"/>
      <c r="QQG133" s="256"/>
      <c r="QQH133" s="256"/>
      <c r="QQI133" s="256"/>
      <c r="QQJ133" s="256"/>
      <c r="QQK133" s="256"/>
      <c r="QQL133" s="256"/>
      <c r="QQM133" s="256"/>
      <c r="QQN133" s="256"/>
      <c r="QQO133" s="256"/>
      <c r="QQP133" s="256"/>
      <c r="QQQ133" s="256"/>
      <c r="QQR133" s="256"/>
      <c r="QQS133" s="256"/>
      <c r="QQT133" s="256"/>
      <c r="QQU133" s="256"/>
      <c r="QQV133" s="256"/>
      <c r="QQW133" s="256"/>
      <c r="QQX133" s="256"/>
      <c r="QQY133" s="256"/>
      <c r="QQZ133" s="256"/>
      <c r="QRA133" s="256"/>
      <c r="QRB133" s="256"/>
      <c r="QRC133" s="256"/>
      <c r="QRD133" s="256"/>
      <c r="QRE133" s="256"/>
      <c r="QRF133" s="256"/>
      <c r="QRG133" s="256"/>
      <c r="QRH133" s="256"/>
      <c r="QRI133" s="256"/>
      <c r="QRJ133" s="256"/>
      <c r="QRK133" s="256"/>
      <c r="QRL133" s="256"/>
      <c r="QRM133" s="256"/>
      <c r="QRN133" s="256"/>
      <c r="QRO133" s="256"/>
      <c r="QRP133" s="256"/>
      <c r="QRQ133" s="256"/>
      <c r="QRR133" s="256"/>
      <c r="QRS133" s="256"/>
      <c r="QRT133" s="256"/>
      <c r="QRU133" s="256"/>
      <c r="QRV133" s="256"/>
      <c r="QRW133" s="256"/>
      <c r="QRX133" s="256"/>
      <c r="QRY133" s="256"/>
      <c r="QRZ133" s="256"/>
      <c r="QSA133" s="256"/>
      <c r="QSB133" s="256"/>
      <c r="QSC133" s="256"/>
      <c r="QSD133" s="256"/>
      <c r="QSE133" s="256"/>
      <c r="QSF133" s="256"/>
      <c r="QSG133" s="256"/>
      <c r="QSH133" s="256"/>
      <c r="QSI133" s="256"/>
      <c r="QSJ133" s="256"/>
      <c r="QSK133" s="256"/>
      <c r="QSL133" s="256"/>
      <c r="QSM133" s="256"/>
      <c r="QSN133" s="256"/>
      <c r="QSO133" s="256"/>
      <c r="QSP133" s="256"/>
      <c r="QSQ133" s="256"/>
      <c r="QSR133" s="256"/>
      <c r="QSS133" s="256"/>
      <c r="QST133" s="256"/>
      <c r="QSU133" s="256"/>
      <c r="QSV133" s="256"/>
      <c r="QSW133" s="256"/>
      <c r="QSX133" s="256"/>
      <c r="QSY133" s="256"/>
      <c r="QSZ133" s="256"/>
      <c r="QTA133" s="256"/>
      <c r="QTB133" s="256"/>
      <c r="QTC133" s="256"/>
      <c r="QTD133" s="256"/>
      <c r="QTE133" s="256"/>
      <c r="QTF133" s="256"/>
      <c r="QTG133" s="256"/>
      <c r="QTH133" s="256"/>
      <c r="QTI133" s="256"/>
      <c r="QTJ133" s="256"/>
      <c r="QTK133" s="256"/>
      <c r="QTL133" s="256"/>
      <c r="QTM133" s="256"/>
      <c r="QTN133" s="256"/>
      <c r="QTO133" s="256"/>
      <c r="QTP133" s="256"/>
      <c r="QTQ133" s="256"/>
      <c r="QTR133" s="256"/>
      <c r="QTS133" s="256"/>
      <c r="QTT133" s="256"/>
      <c r="QTU133" s="256"/>
      <c r="QTV133" s="256"/>
      <c r="QTW133" s="256"/>
      <c r="QTX133" s="256"/>
      <c r="QTY133" s="256"/>
      <c r="QTZ133" s="256"/>
      <c r="QUA133" s="256"/>
      <c r="QUB133" s="256"/>
      <c r="QUC133" s="256"/>
      <c r="QUD133" s="256"/>
      <c r="QUE133" s="256"/>
      <c r="QUF133" s="256"/>
      <c r="QUG133" s="256"/>
      <c r="QUH133" s="256"/>
      <c r="QUI133" s="256"/>
      <c r="QUJ133" s="256"/>
      <c r="QUK133" s="256"/>
      <c r="QUL133" s="256"/>
      <c r="QUM133" s="256"/>
      <c r="QUN133" s="256"/>
      <c r="QUO133" s="256"/>
      <c r="QUP133" s="256"/>
      <c r="QUQ133" s="256"/>
      <c r="QUR133" s="256"/>
      <c r="QUS133" s="256"/>
      <c r="QUT133" s="256"/>
      <c r="QUU133" s="256"/>
      <c r="QUV133" s="256"/>
      <c r="QUW133" s="256"/>
      <c r="QUX133" s="256"/>
      <c r="QUY133" s="256"/>
      <c r="QUZ133" s="256"/>
      <c r="QVA133" s="256"/>
      <c r="QVB133" s="256"/>
      <c r="QVC133" s="256"/>
      <c r="QVD133" s="256"/>
      <c r="QVE133" s="256"/>
      <c r="QVF133" s="256"/>
      <c r="QVG133" s="256"/>
      <c r="QVH133" s="256"/>
      <c r="QVI133" s="256"/>
      <c r="QVJ133" s="256"/>
      <c r="QVK133" s="256"/>
      <c r="QVL133" s="256"/>
      <c r="QVM133" s="256"/>
      <c r="QVN133" s="256"/>
      <c r="QVO133" s="256"/>
      <c r="QVP133" s="256"/>
      <c r="QVQ133" s="256"/>
      <c r="QVR133" s="256"/>
      <c r="QVS133" s="256"/>
      <c r="QVT133" s="256"/>
      <c r="QVU133" s="256"/>
      <c r="QVV133" s="256"/>
      <c r="QVW133" s="256"/>
      <c r="QVX133" s="256"/>
      <c r="QVY133" s="256"/>
      <c r="QVZ133" s="256"/>
      <c r="QWA133" s="256"/>
      <c r="QWB133" s="256"/>
      <c r="QWC133" s="256"/>
      <c r="QWD133" s="256"/>
      <c r="QWE133" s="256"/>
      <c r="QWF133" s="256"/>
      <c r="QWG133" s="256"/>
      <c r="QWH133" s="256"/>
      <c r="QWI133" s="256"/>
      <c r="QWJ133" s="256"/>
      <c r="QWK133" s="256"/>
      <c r="QWL133" s="256"/>
      <c r="QWM133" s="256"/>
      <c r="QWN133" s="256"/>
      <c r="QWO133" s="256"/>
      <c r="QWP133" s="256"/>
      <c r="QWQ133" s="256"/>
      <c r="QWR133" s="256"/>
      <c r="QWS133" s="256"/>
      <c r="QWT133" s="256"/>
      <c r="QWU133" s="256"/>
      <c r="QWV133" s="256"/>
      <c r="QWW133" s="256"/>
      <c r="QWX133" s="256"/>
      <c r="QWY133" s="256"/>
      <c r="QWZ133" s="256"/>
      <c r="QXA133" s="256"/>
      <c r="QXB133" s="256"/>
      <c r="QXC133" s="256"/>
      <c r="QXD133" s="256"/>
      <c r="QXE133" s="256"/>
      <c r="QXF133" s="256"/>
      <c r="QXG133" s="256"/>
      <c r="QXH133" s="256"/>
      <c r="QXI133" s="256"/>
      <c r="QXJ133" s="256"/>
      <c r="QXK133" s="256"/>
      <c r="QXL133" s="256"/>
      <c r="QXM133" s="256"/>
      <c r="QXN133" s="256"/>
      <c r="QXO133" s="256"/>
      <c r="QXP133" s="256"/>
      <c r="QXQ133" s="256"/>
      <c r="QXR133" s="256"/>
      <c r="QXS133" s="256"/>
      <c r="QXT133" s="256"/>
      <c r="QXU133" s="256"/>
      <c r="QXV133" s="256"/>
      <c r="QXW133" s="256"/>
      <c r="QXX133" s="256"/>
      <c r="QXY133" s="256"/>
      <c r="QXZ133" s="256"/>
      <c r="QYA133" s="256"/>
      <c r="QYB133" s="256"/>
      <c r="QYC133" s="256"/>
      <c r="QYD133" s="256"/>
      <c r="QYE133" s="256"/>
      <c r="QYF133" s="256"/>
      <c r="QYG133" s="256"/>
      <c r="QYH133" s="256"/>
      <c r="QYI133" s="256"/>
      <c r="QYJ133" s="256"/>
      <c r="QYK133" s="256"/>
      <c r="QYL133" s="256"/>
      <c r="QYM133" s="256"/>
      <c r="QYN133" s="256"/>
      <c r="QYO133" s="256"/>
      <c r="QYP133" s="256"/>
      <c r="QYQ133" s="256"/>
      <c r="QYR133" s="256"/>
      <c r="QYS133" s="256"/>
      <c r="QYT133" s="256"/>
      <c r="QYU133" s="256"/>
      <c r="QYV133" s="256"/>
      <c r="QYW133" s="256"/>
      <c r="QYX133" s="256"/>
      <c r="QYY133" s="256"/>
      <c r="QYZ133" s="256"/>
      <c r="QZA133" s="256"/>
      <c r="QZB133" s="256"/>
      <c r="QZC133" s="256"/>
      <c r="QZD133" s="256"/>
      <c r="QZE133" s="256"/>
      <c r="QZF133" s="256"/>
      <c r="QZG133" s="256"/>
      <c r="QZH133" s="256"/>
      <c r="QZI133" s="256"/>
      <c r="QZJ133" s="256"/>
      <c r="QZK133" s="256"/>
      <c r="QZL133" s="256"/>
      <c r="QZM133" s="256"/>
      <c r="QZN133" s="256"/>
      <c r="QZO133" s="256"/>
      <c r="QZP133" s="256"/>
      <c r="QZQ133" s="256"/>
      <c r="QZR133" s="256"/>
      <c r="QZS133" s="256"/>
      <c r="QZT133" s="256"/>
      <c r="QZU133" s="256"/>
      <c r="QZV133" s="256"/>
      <c r="QZW133" s="256"/>
      <c r="QZX133" s="256"/>
      <c r="QZY133" s="256"/>
      <c r="QZZ133" s="256"/>
      <c r="RAA133" s="256"/>
      <c r="RAB133" s="256"/>
      <c r="RAC133" s="256"/>
      <c r="RAD133" s="256"/>
      <c r="RAE133" s="256"/>
      <c r="RAF133" s="256"/>
      <c r="RAG133" s="256"/>
      <c r="RAH133" s="256"/>
      <c r="RAI133" s="256"/>
      <c r="RAJ133" s="256"/>
      <c r="RAK133" s="256"/>
      <c r="RAL133" s="256"/>
      <c r="RAM133" s="256"/>
      <c r="RAN133" s="256"/>
      <c r="RAO133" s="256"/>
      <c r="RAP133" s="256"/>
      <c r="RAQ133" s="256"/>
      <c r="RAR133" s="256"/>
      <c r="RAS133" s="256"/>
      <c r="RAT133" s="256"/>
      <c r="RAU133" s="256"/>
      <c r="RAV133" s="256"/>
      <c r="RAW133" s="256"/>
      <c r="RAX133" s="256"/>
      <c r="RAY133" s="256"/>
      <c r="RAZ133" s="256"/>
      <c r="RBA133" s="256"/>
      <c r="RBB133" s="256"/>
      <c r="RBC133" s="256"/>
      <c r="RBD133" s="256"/>
      <c r="RBE133" s="256"/>
      <c r="RBF133" s="256"/>
      <c r="RBG133" s="256"/>
      <c r="RBH133" s="256"/>
      <c r="RBI133" s="256"/>
      <c r="RBJ133" s="256"/>
      <c r="RBK133" s="256"/>
      <c r="RBL133" s="256"/>
      <c r="RBM133" s="256"/>
      <c r="RBN133" s="256"/>
      <c r="RBO133" s="256"/>
      <c r="RBP133" s="256"/>
      <c r="RBQ133" s="256"/>
      <c r="RBR133" s="256"/>
      <c r="RBS133" s="256"/>
      <c r="RBT133" s="256"/>
      <c r="RBU133" s="256"/>
      <c r="RBV133" s="256"/>
      <c r="RBW133" s="256"/>
      <c r="RBX133" s="256"/>
      <c r="RBY133" s="256"/>
      <c r="RBZ133" s="256"/>
      <c r="RCA133" s="256"/>
      <c r="RCB133" s="256"/>
      <c r="RCC133" s="256"/>
      <c r="RCD133" s="256"/>
      <c r="RCE133" s="256"/>
      <c r="RCF133" s="256"/>
      <c r="RCG133" s="256"/>
      <c r="RCH133" s="256"/>
      <c r="RCI133" s="256"/>
      <c r="RCJ133" s="256"/>
      <c r="RCK133" s="256"/>
      <c r="RCL133" s="256"/>
      <c r="RCM133" s="256"/>
      <c r="RCN133" s="256"/>
      <c r="RCO133" s="256"/>
      <c r="RCP133" s="256"/>
      <c r="RCQ133" s="256"/>
      <c r="RCR133" s="256"/>
      <c r="RCS133" s="256"/>
      <c r="RCT133" s="256"/>
      <c r="RCU133" s="256"/>
      <c r="RCV133" s="256"/>
      <c r="RCW133" s="256"/>
      <c r="RCX133" s="256"/>
      <c r="RCY133" s="256"/>
      <c r="RCZ133" s="256"/>
      <c r="RDA133" s="256"/>
      <c r="RDB133" s="256"/>
      <c r="RDC133" s="256"/>
      <c r="RDD133" s="256"/>
      <c r="RDE133" s="256"/>
      <c r="RDF133" s="256"/>
      <c r="RDG133" s="256"/>
      <c r="RDH133" s="256"/>
      <c r="RDI133" s="256"/>
      <c r="RDJ133" s="256"/>
      <c r="RDK133" s="256"/>
      <c r="RDL133" s="256"/>
      <c r="RDM133" s="256"/>
      <c r="RDN133" s="256"/>
      <c r="RDO133" s="256"/>
      <c r="RDP133" s="256"/>
      <c r="RDQ133" s="256"/>
      <c r="RDR133" s="256"/>
      <c r="RDS133" s="256"/>
      <c r="RDT133" s="256"/>
      <c r="RDU133" s="256"/>
      <c r="RDV133" s="256"/>
      <c r="RDW133" s="256"/>
      <c r="RDX133" s="256"/>
      <c r="RDY133" s="256"/>
      <c r="RDZ133" s="256"/>
      <c r="REA133" s="256"/>
      <c r="REB133" s="256"/>
      <c r="REC133" s="256"/>
      <c r="RED133" s="256"/>
      <c r="REE133" s="256"/>
      <c r="REF133" s="256"/>
      <c r="REG133" s="256"/>
      <c r="REH133" s="256"/>
      <c r="REI133" s="256"/>
      <c r="REJ133" s="256"/>
      <c r="REK133" s="256"/>
      <c r="REL133" s="256"/>
      <c r="REM133" s="256"/>
      <c r="REN133" s="256"/>
      <c r="REO133" s="256"/>
      <c r="REP133" s="256"/>
      <c r="REQ133" s="256"/>
      <c r="RER133" s="256"/>
      <c r="RES133" s="256"/>
      <c r="RET133" s="256"/>
      <c r="REU133" s="256"/>
      <c r="REV133" s="256"/>
      <c r="REW133" s="256"/>
      <c r="REX133" s="256"/>
      <c r="REY133" s="256"/>
      <c r="REZ133" s="256"/>
      <c r="RFA133" s="256"/>
      <c r="RFB133" s="256"/>
      <c r="RFC133" s="256"/>
      <c r="RFD133" s="256"/>
      <c r="RFE133" s="256"/>
      <c r="RFF133" s="256"/>
      <c r="RFG133" s="256"/>
      <c r="RFH133" s="256"/>
      <c r="RFI133" s="256"/>
      <c r="RFJ133" s="256"/>
      <c r="RFK133" s="256"/>
      <c r="RFL133" s="256"/>
      <c r="RFM133" s="256"/>
      <c r="RFN133" s="256"/>
      <c r="RFO133" s="256"/>
      <c r="RFP133" s="256"/>
      <c r="RFQ133" s="256"/>
      <c r="RFR133" s="256"/>
      <c r="RFS133" s="256"/>
      <c r="RFT133" s="256"/>
      <c r="RFU133" s="256"/>
      <c r="RFV133" s="256"/>
      <c r="RFW133" s="256"/>
      <c r="RFX133" s="256"/>
      <c r="RFY133" s="256"/>
      <c r="RFZ133" s="256"/>
      <c r="RGA133" s="256"/>
      <c r="RGB133" s="256"/>
      <c r="RGC133" s="256"/>
      <c r="RGD133" s="256"/>
      <c r="RGE133" s="256"/>
      <c r="RGF133" s="256"/>
      <c r="RGG133" s="256"/>
      <c r="RGH133" s="256"/>
      <c r="RGI133" s="256"/>
      <c r="RGJ133" s="256"/>
      <c r="RGK133" s="256"/>
      <c r="RGL133" s="256"/>
      <c r="RGM133" s="256"/>
      <c r="RGN133" s="256"/>
      <c r="RGO133" s="256"/>
      <c r="RGP133" s="256"/>
      <c r="RGQ133" s="256"/>
      <c r="RGR133" s="256"/>
      <c r="RGS133" s="256"/>
      <c r="RGT133" s="256"/>
      <c r="RGU133" s="256"/>
      <c r="RGV133" s="256"/>
      <c r="RGW133" s="256"/>
      <c r="RGX133" s="256"/>
      <c r="RGY133" s="256"/>
      <c r="RGZ133" s="256"/>
      <c r="RHA133" s="256"/>
      <c r="RHB133" s="256"/>
      <c r="RHC133" s="256"/>
      <c r="RHD133" s="256"/>
      <c r="RHE133" s="256"/>
      <c r="RHF133" s="256"/>
      <c r="RHG133" s="256"/>
      <c r="RHH133" s="256"/>
      <c r="RHI133" s="256"/>
      <c r="RHJ133" s="256"/>
      <c r="RHK133" s="256"/>
      <c r="RHL133" s="256"/>
      <c r="RHM133" s="256"/>
      <c r="RHN133" s="256"/>
      <c r="RHO133" s="256"/>
      <c r="RHP133" s="256"/>
      <c r="RHQ133" s="256"/>
      <c r="RHR133" s="256"/>
      <c r="RHS133" s="256"/>
      <c r="RHT133" s="256"/>
      <c r="RHU133" s="256"/>
      <c r="RHV133" s="256"/>
      <c r="RHW133" s="256"/>
      <c r="RHX133" s="256"/>
      <c r="RHY133" s="256"/>
      <c r="RHZ133" s="256"/>
      <c r="RIA133" s="256"/>
      <c r="RIB133" s="256"/>
      <c r="RIC133" s="256"/>
      <c r="RID133" s="256"/>
      <c r="RIE133" s="256"/>
      <c r="RIF133" s="256"/>
      <c r="RIG133" s="256"/>
      <c r="RIH133" s="256"/>
      <c r="RII133" s="256"/>
      <c r="RIJ133" s="256"/>
      <c r="RIK133" s="256"/>
      <c r="RIL133" s="256"/>
      <c r="RIM133" s="256"/>
      <c r="RIN133" s="256"/>
      <c r="RIO133" s="256"/>
      <c r="RIP133" s="256"/>
      <c r="RIQ133" s="256"/>
      <c r="RIR133" s="256"/>
      <c r="RIS133" s="256"/>
      <c r="RIT133" s="256"/>
      <c r="RIU133" s="256"/>
      <c r="RIV133" s="256"/>
      <c r="RIW133" s="256"/>
      <c r="RIX133" s="256"/>
      <c r="RIY133" s="256"/>
      <c r="RIZ133" s="256"/>
      <c r="RJA133" s="256"/>
      <c r="RJB133" s="256"/>
      <c r="RJC133" s="256"/>
      <c r="RJD133" s="256"/>
      <c r="RJE133" s="256"/>
      <c r="RJF133" s="256"/>
      <c r="RJG133" s="256"/>
      <c r="RJH133" s="256"/>
      <c r="RJI133" s="256"/>
      <c r="RJJ133" s="256"/>
      <c r="RJK133" s="256"/>
      <c r="RJL133" s="256"/>
      <c r="RJM133" s="256"/>
      <c r="RJN133" s="256"/>
      <c r="RJO133" s="256"/>
      <c r="RJP133" s="256"/>
      <c r="RJQ133" s="256"/>
      <c r="RJR133" s="256"/>
      <c r="RJS133" s="256"/>
      <c r="RJT133" s="256"/>
      <c r="RJU133" s="256"/>
      <c r="RJV133" s="256"/>
      <c r="RJW133" s="256"/>
      <c r="RJX133" s="256"/>
      <c r="RJY133" s="256"/>
      <c r="RJZ133" s="256"/>
      <c r="RKA133" s="256"/>
      <c r="RKB133" s="256"/>
      <c r="RKC133" s="256"/>
      <c r="RKD133" s="256"/>
      <c r="RKE133" s="256"/>
      <c r="RKF133" s="256"/>
      <c r="RKG133" s="256"/>
      <c r="RKH133" s="256"/>
      <c r="RKI133" s="256"/>
      <c r="RKJ133" s="256"/>
      <c r="RKK133" s="256"/>
      <c r="RKL133" s="256"/>
      <c r="RKM133" s="256"/>
      <c r="RKN133" s="256"/>
      <c r="RKO133" s="256"/>
      <c r="RKP133" s="256"/>
      <c r="RKQ133" s="256"/>
      <c r="RKR133" s="256"/>
      <c r="RKS133" s="256"/>
      <c r="RKT133" s="256"/>
      <c r="RKU133" s="256"/>
      <c r="RKV133" s="256"/>
      <c r="RKW133" s="256"/>
      <c r="RKX133" s="256"/>
      <c r="RKY133" s="256"/>
      <c r="RKZ133" s="256"/>
      <c r="RLA133" s="256"/>
      <c r="RLB133" s="256"/>
      <c r="RLC133" s="256"/>
      <c r="RLD133" s="256"/>
      <c r="RLE133" s="256"/>
      <c r="RLF133" s="256"/>
      <c r="RLG133" s="256"/>
      <c r="RLH133" s="256"/>
      <c r="RLI133" s="256"/>
      <c r="RLJ133" s="256"/>
      <c r="RLK133" s="256"/>
      <c r="RLL133" s="256"/>
      <c r="RLM133" s="256"/>
      <c r="RLN133" s="256"/>
      <c r="RLO133" s="256"/>
      <c r="RLP133" s="256"/>
      <c r="RLQ133" s="256"/>
      <c r="RLR133" s="256"/>
      <c r="RLS133" s="256"/>
      <c r="RLT133" s="256"/>
      <c r="RLU133" s="256"/>
      <c r="RLV133" s="256"/>
      <c r="RLW133" s="256"/>
      <c r="RLX133" s="256"/>
      <c r="RLY133" s="256"/>
      <c r="RLZ133" s="256"/>
      <c r="RMA133" s="256"/>
      <c r="RMB133" s="256"/>
      <c r="RMC133" s="256"/>
      <c r="RMD133" s="256"/>
      <c r="RME133" s="256"/>
      <c r="RMF133" s="256"/>
      <c r="RMG133" s="256"/>
      <c r="RMH133" s="256"/>
      <c r="RMI133" s="256"/>
      <c r="RMJ133" s="256"/>
      <c r="RMK133" s="256"/>
      <c r="RML133" s="256"/>
      <c r="RMM133" s="256"/>
      <c r="RMN133" s="256"/>
      <c r="RMO133" s="256"/>
      <c r="RMP133" s="256"/>
      <c r="RMQ133" s="256"/>
      <c r="RMR133" s="256"/>
      <c r="RMS133" s="256"/>
      <c r="RMT133" s="256"/>
      <c r="RMU133" s="256"/>
      <c r="RMV133" s="256"/>
      <c r="RMW133" s="256"/>
      <c r="RMX133" s="256"/>
      <c r="RMY133" s="256"/>
      <c r="RMZ133" s="256"/>
      <c r="RNA133" s="256"/>
      <c r="RNB133" s="256"/>
      <c r="RNC133" s="256"/>
      <c r="RND133" s="256"/>
      <c r="RNE133" s="256"/>
      <c r="RNF133" s="256"/>
      <c r="RNG133" s="256"/>
      <c r="RNH133" s="256"/>
      <c r="RNI133" s="256"/>
      <c r="RNJ133" s="256"/>
      <c r="RNK133" s="256"/>
      <c r="RNL133" s="256"/>
      <c r="RNM133" s="256"/>
      <c r="RNN133" s="256"/>
      <c r="RNO133" s="256"/>
      <c r="RNP133" s="256"/>
      <c r="RNQ133" s="256"/>
      <c r="RNR133" s="256"/>
      <c r="RNS133" s="256"/>
      <c r="RNT133" s="256"/>
      <c r="RNU133" s="256"/>
      <c r="RNV133" s="256"/>
      <c r="RNW133" s="256"/>
      <c r="RNX133" s="256"/>
      <c r="RNY133" s="256"/>
      <c r="RNZ133" s="256"/>
      <c r="ROA133" s="256"/>
      <c r="ROB133" s="256"/>
      <c r="ROC133" s="256"/>
      <c r="ROD133" s="256"/>
      <c r="ROE133" s="256"/>
      <c r="ROF133" s="256"/>
      <c r="ROG133" s="256"/>
      <c r="ROH133" s="256"/>
      <c r="ROI133" s="256"/>
      <c r="ROJ133" s="256"/>
      <c r="ROK133" s="256"/>
      <c r="ROL133" s="256"/>
      <c r="ROM133" s="256"/>
      <c r="RON133" s="256"/>
      <c r="ROO133" s="256"/>
      <c r="ROP133" s="256"/>
      <c r="ROQ133" s="256"/>
      <c r="ROR133" s="256"/>
      <c r="ROS133" s="256"/>
      <c r="ROT133" s="256"/>
      <c r="ROU133" s="256"/>
      <c r="ROV133" s="256"/>
      <c r="ROW133" s="256"/>
      <c r="ROX133" s="256"/>
      <c r="ROY133" s="256"/>
      <c r="ROZ133" s="256"/>
      <c r="RPA133" s="256"/>
      <c r="RPB133" s="256"/>
      <c r="RPC133" s="256"/>
      <c r="RPD133" s="256"/>
      <c r="RPE133" s="256"/>
      <c r="RPF133" s="256"/>
      <c r="RPG133" s="256"/>
      <c r="RPH133" s="256"/>
      <c r="RPI133" s="256"/>
      <c r="RPJ133" s="256"/>
      <c r="RPK133" s="256"/>
      <c r="RPL133" s="256"/>
      <c r="RPM133" s="256"/>
      <c r="RPN133" s="256"/>
      <c r="RPO133" s="256"/>
      <c r="RPP133" s="256"/>
      <c r="RPQ133" s="256"/>
      <c r="RPR133" s="256"/>
      <c r="RPS133" s="256"/>
      <c r="RPT133" s="256"/>
      <c r="RPU133" s="256"/>
      <c r="RPV133" s="256"/>
      <c r="RPW133" s="256"/>
      <c r="RPX133" s="256"/>
      <c r="RPY133" s="256"/>
      <c r="RPZ133" s="256"/>
      <c r="RQA133" s="256"/>
      <c r="RQB133" s="256"/>
      <c r="RQC133" s="256"/>
      <c r="RQD133" s="256"/>
      <c r="RQE133" s="256"/>
      <c r="RQF133" s="256"/>
      <c r="RQG133" s="256"/>
      <c r="RQH133" s="256"/>
      <c r="RQI133" s="256"/>
      <c r="RQJ133" s="256"/>
      <c r="RQK133" s="256"/>
      <c r="RQL133" s="256"/>
      <c r="RQM133" s="256"/>
      <c r="RQN133" s="256"/>
      <c r="RQO133" s="256"/>
      <c r="RQP133" s="256"/>
      <c r="RQQ133" s="256"/>
      <c r="RQR133" s="256"/>
      <c r="RQS133" s="256"/>
      <c r="RQT133" s="256"/>
      <c r="RQU133" s="256"/>
      <c r="RQV133" s="256"/>
      <c r="RQW133" s="256"/>
      <c r="RQX133" s="256"/>
      <c r="RQY133" s="256"/>
      <c r="RQZ133" s="256"/>
      <c r="RRA133" s="256"/>
      <c r="RRB133" s="256"/>
      <c r="RRC133" s="256"/>
      <c r="RRD133" s="256"/>
      <c r="RRE133" s="256"/>
      <c r="RRF133" s="256"/>
      <c r="RRG133" s="256"/>
      <c r="RRH133" s="256"/>
      <c r="RRI133" s="256"/>
      <c r="RRJ133" s="256"/>
      <c r="RRK133" s="256"/>
      <c r="RRL133" s="256"/>
      <c r="RRM133" s="256"/>
      <c r="RRN133" s="256"/>
      <c r="RRO133" s="256"/>
      <c r="RRP133" s="256"/>
      <c r="RRQ133" s="256"/>
      <c r="RRR133" s="256"/>
      <c r="RRS133" s="256"/>
      <c r="RRT133" s="256"/>
      <c r="RRU133" s="256"/>
      <c r="RRV133" s="256"/>
      <c r="RRW133" s="256"/>
      <c r="RRX133" s="256"/>
      <c r="RRY133" s="256"/>
      <c r="RRZ133" s="256"/>
      <c r="RSA133" s="256"/>
      <c r="RSB133" s="256"/>
      <c r="RSC133" s="256"/>
      <c r="RSD133" s="256"/>
      <c r="RSE133" s="256"/>
      <c r="RSF133" s="256"/>
      <c r="RSG133" s="256"/>
      <c r="RSH133" s="256"/>
      <c r="RSI133" s="256"/>
      <c r="RSJ133" s="256"/>
      <c r="RSK133" s="256"/>
      <c r="RSL133" s="256"/>
      <c r="RSM133" s="256"/>
      <c r="RSN133" s="256"/>
      <c r="RSO133" s="256"/>
      <c r="RSP133" s="256"/>
      <c r="RSQ133" s="256"/>
      <c r="RSR133" s="256"/>
      <c r="RSS133" s="256"/>
      <c r="RST133" s="256"/>
      <c r="RSU133" s="256"/>
      <c r="RSV133" s="256"/>
      <c r="RSW133" s="256"/>
      <c r="RSX133" s="256"/>
      <c r="RSY133" s="256"/>
      <c r="RSZ133" s="256"/>
      <c r="RTA133" s="256"/>
      <c r="RTB133" s="256"/>
      <c r="RTC133" s="256"/>
      <c r="RTD133" s="256"/>
      <c r="RTE133" s="256"/>
      <c r="RTF133" s="256"/>
      <c r="RTG133" s="256"/>
      <c r="RTH133" s="256"/>
      <c r="RTI133" s="256"/>
      <c r="RTJ133" s="256"/>
      <c r="RTK133" s="256"/>
      <c r="RTL133" s="256"/>
      <c r="RTM133" s="256"/>
      <c r="RTN133" s="256"/>
      <c r="RTO133" s="256"/>
      <c r="RTP133" s="256"/>
      <c r="RTQ133" s="256"/>
      <c r="RTR133" s="256"/>
      <c r="RTS133" s="256"/>
      <c r="RTT133" s="256"/>
      <c r="RTU133" s="256"/>
      <c r="RTV133" s="256"/>
      <c r="RTW133" s="256"/>
      <c r="RTX133" s="256"/>
      <c r="RTY133" s="256"/>
      <c r="RTZ133" s="256"/>
      <c r="RUA133" s="256"/>
      <c r="RUB133" s="256"/>
      <c r="RUC133" s="256"/>
      <c r="RUD133" s="256"/>
      <c r="RUE133" s="256"/>
      <c r="RUF133" s="256"/>
      <c r="RUG133" s="256"/>
      <c r="RUH133" s="256"/>
      <c r="RUI133" s="256"/>
      <c r="RUJ133" s="256"/>
      <c r="RUK133" s="256"/>
      <c r="RUL133" s="256"/>
      <c r="RUM133" s="256"/>
      <c r="RUN133" s="256"/>
      <c r="RUO133" s="256"/>
      <c r="RUP133" s="256"/>
      <c r="RUQ133" s="256"/>
      <c r="RUR133" s="256"/>
      <c r="RUS133" s="256"/>
      <c r="RUT133" s="256"/>
      <c r="RUU133" s="256"/>
      <c r="RUV133" s="256"/>
      <c r="RUW133" s="256"/>
      <c r="RUX133" s="256"/>
      <c r="RUY133" s="256"/>
      <c r="RUZ133" s="256"/>
      <c r="RVA133" s="256"/>
      <c r="RVB133" s="256"/>
      <c r="RVC133" s="256"/>
      <c r="RVD133" s="256"/>
      <c r="RVE133" s="256"/>
      <c r="RVF133" s="256"/>
      <c r="RVG133" s="256"/>
      <c r="RVH133" s="256"/>
      <c r="RVI133" s="256"/>
      <c r="RVJ133" s="256"/>
      <c r="RVK133" s="256"/>
      <c r="RVL133" s="256"/>
      <c r="RVM133" s="256"/>
      <c r="RVN133" s="256"/>
      <c r="RVO133" s="256"/>
      <c r="RVP133" s="256"/>
      <c r="RVQ133" s="256"/>
      <c r="RVR133" s="256"/>
      <c r="RVS133" s="256"/>
      <c r="RVT133" s="256"/>
      <c r="RVU133" s="256"/>
      <c r="RVV133" s="256"/>
      <c r="RVW133" s="256"/>
      <c r="RVX133" s="256"/>
      <c r="RVY133" s="256"/>
      <c r="RVZ133" s="256"/>
      <c r="RWA133" s="256"/>
      <c r="RWB133" s="256"/>
      <c r="RWC133" s="256"/>
      <c r="RWD133" s="256"/>
      <c r="RWE133" s="256"/>
      <c r="RWF133" s="256"/>
      <c r="RWG133" s="256"/>
      <c r="RWH133" s="256"/>
      <c r="RWI133" s="256"/>
      <c r="RWJ133" s="256"/>
      <c r="RWK133" s="256"/>
      <c r="RWL133" s="256"/>
      <c r="RWM133" s="256"/>
      <c r="RWN133" s="256"/>
      <c r="RWO133" s="256"/>
      <c r="RWP133" s="256"/>
      <c r="RWQ133" s="256"/>
      <c r="RWR133" s="256"/>
      <c r="RWS133" s="256"/>
      <c r="RWT133" s="256"/>
      <c r="RWU133" s="256"/>
      <c r="RWV133" s="256"/>
      <c r="RWW133" s="256"/>
      <c r="RWX133" s="256"/>
      <c r="RWY133" s="256"/>
      <c r="RWZ133" s="256"/>
      <c r="RXA133" s="256"/>
      <c r="RXB133" s="256"/>
      <c r="RXC133" s="256"/>
      <c r="RXD133" s="256"/>
      <c r="RXE133" s="256"/>
      <c r="RXF133" s="256"/>
      <c r="RXG133" s="256"/>
      <c r="RXH133" s="256"/>
      <c r="RXI133" s="256"/>
      <c r="RXJ133" s="256"/>
      <c r="RXK133" s="256"/>
      <c r="RXL133" s="256"/>
      <c r="RXM133" s="256"/>
      <c r="RXN133" s="256"/>
      <c r="RXO133" s="256"/>
      <c r="RXP133" s="256"/>
      <c r="RXQ133" s="256"/>
      <c r="RXR133" s="256"/>
      <c r="RXS133" s="256"/>
      <c r="RXT133" s="256"/>
      <c r="RXU133" s="256"/>
      <c r="RXV133" s="256"/>
      <c r="RXW133" s="256"/>
      <c r="RXX133" s="256"/>
      <c r="RXY133" s="256"/>
      <c r="RXZ133" s="256"/>
      <c r="RYA133" s="256"/>
      <c r="RYB133" s="256"/>
      <c r="RYC133" s="256"/>
      <c r="RYD133" s="256"/>
      <c r="RYE133" s="256"/>
      <c r="RYF133" s="256"/>
      <c r="RYG133" s="256"/>
      <c r="RYH133" s="256"/>
      <c r="RYI133" s="256"/>
      <c r="RYJ133" s="256"/>
      <c r="RYK133" s="256"/>
      <c r="RYL133" s="256"/>
      <c r="RYM133" s="256"/>
      <c r="RYN133" s="256"/>
      <c r="RYO133" s="256"/>
      <c r="RYP133" s="256"/>
      <c r="RYQ133" s="256"/>
      <c r="RYR133" s="256"/>
      <c r="RYS133" s="256"/>
      <c r="RYT133" s="256"/>
      <c r="RYU133" s="256"/>
      <c r="RYV133" s="256"/>
      <c r="RYW133" s="256"/>
      <c r="RYX133" s="256"/>
      <c r="RYY133" s="256"/>
      <c r="RYZ133" s="256"/>
      <c r="RZA133" s="256"/>
      <c r="RZB133" s="256"/>
      <c r="RZC133" s="256"/>
      <c r="RZD133" s="256"/>
      <c r="RZE133" s="256"/>
      <c r="RZF133" s="256"/>
      <c r="RZG133" s="256"/>
      <c r="RZH133" s="256"/>
      <c r="RZI133" s="256"/>
      <c r="RZJ133" s="256"/>
      <c r="RZK133" s="256"/>
      <c r="RZL133" s="256"/>
      <c r="RZM133" s="256"/>
      <c r="RZN133" s="256"/>
      <c r="RZO133" s="256"/>
      <c r="RZP133" s="256"/>
      <c r="RZQ133" s="256"/>
      <c r="RZR133" s="256"/>
      <c r="RZS133" s="256"/>
      <c r="RZT133" s="256"/>
      <c r="RZU133" s="256"/>
      <c r="RZV133" s="256"/>
      <c r="RZW133" s="256"/>
      <c r="RZX133" s="256"/>
      <c r="RZY133" s="256"/>
      <c r="RZZ133" s="256"/>
      <c r="SAA133" s="256"/>
      <c r="SAB133" s="256"/>
      <c r="SAC133" s="256"/>
      <c r="SAD133" s="256"/>
      <c r="SAE133" s="256"/>
      <c r="SAF133" s="256"/>
      <c r="SAG133" s="256"/>
      <c r="SAH133" s="256"/>
      <c r="SAI133" s="256"/>
      <c r="SAJ133" s="256"/>
      <c r="SAK133" s="256"/>
      <c r="SAL133" s="256"/>
      <c r="SAM133" s="256"/>
      <c r="SAN133" s="256"/>
      <c r="SAO133" s="256"/>
      <c r="SAP133" s="256"/>
      <c r="SAQ133" s="256"/>
      <c r="SAR133" s="256"/>
      <c r="SAS133" s="256"/>
      <c r="SAT133" s="256"/>
      <c r="SAU133" s="256"/>
      <c r="SAV133" s="256"/>
      <c r="SAW133" s="256"/>
      <c r="SAX133" s="256"/>
      <c r="SAY133" s="256"/>
      <c r="SAZ133" s="256"/>
      <c r="SBA133" s="256"/>
      <c r="SBB133" s="256"/>
      <c r="SBC133" s="256"/>
      <c r="SBD133" s="256"/>
      <c r="SBE133" s="256"/>
      <c r="SBF133" s="256"/>
      <c r="SBG133" s="256"/>
      <c r="SBH133" s="256"/>
      <c r="SBI133" s="256"/>
      <c r="SBJ133" s="256"/>
      <c r="SBK133" s="256"/>
      <c r="SBL133" s="256"/>
      <c r="SBM133" s="256"/>
      <c r="SBN133" s="256"/>
      <c r="SBO133" s="256"/>
      <c r="SBP133" s="256"/>
      <c r="SBQ133" s="256"/>
      <c r="SBR133" s="256"/>
      <c r="SBS133" s="256"/>
      <c r="SBT133" s="256"/>
      <c r="SBU133" s="256"/>
      <c r="SBV133" s="256"/>
      <c r="SBW133" s="256"/>
      <c r="SBX133" s="256"/>
      <c r="SBY133" s="256"/>
      <c r="SBZ133" s="256"/>
      <c r="SCA133" s="256"/>
      <c r="SCB133" s="256"/>
      <c r="SCC133" s="256"/>
      <c r="SCD133" s="256"/>
      <c r="SCE133" s="256"/>
      <c r="SCF133" s="256"/>
      <c r="SCG133" s="256"/>
      <c r="SCH133" s="256"/>
      <c r="SCI133" s="256"/>
      <c r="SCJ133" s="256"/>
      <c r="SCK133" s="256"/>
      <c r="SCL133" s="256"/>
      <c r="SCM133" s="256"/>
      <c r="SCN133" s="256"/>
      <c r="SCO133" s="256"/>
      <c r="SCP133" s="256"/>
      <c r="SCQ133" s="256"/>
      <c r="SCR133" s="256"/>
      <c r="SCS133" s="256"/>
      <c r="SCT133" s="256"/>
      <c r="SCU133" s="256"/>
      <c r="SCV133" s="256"/>
      <c r="SCW133" s="256"/>
      <c r="SCX133" s="256"/>
      <c r="SCY133" s="256"/>
      <c r="SCZ133" s="256"/>
      <c r="SDA133" s="256"/>
      <c r="SDB133" s="256"/>
      <c r="SDC133" s="256"/>
      <c r="SDD133" s="256"/>
      <c r="SDE133" s="256"/>
      <c r="SDF133" s="256"/>
      <c r="SDG133" s="256"/>
      <c r="SDH133" s="256"/>
      <c r="SDI133" s="256"/>
      <c r="SDJ133" s="256"/>
      <c r="SDK133" s="256"/>
      <c r="SDL133" s="256"/>
      <c r="SDM133" s="256"/>
      <c r="SDN133" s="256"/>
      <c r="SDO133" s="256"/>
      <c r="SDP133" s="256"/>
      <c r="SDQ133" s="256"/>
      <c r="SDR133" s="256"/>
      <c r="SDS133" s="256"/>
      <c r="SDT133" s="256"/>
      <c r="SDU133" s="256"/>
      <c r="SDV133" s="256"/>
      <c r="SDW133" s="256"/>
      <c r="SDX133" s="256"/>
      <c r="SDY133" s="256"/>
      <c r="SDZ133" s="256"/>
      <c r="SEA133" s="256"/>
      <c r="SEB133" s="256"/>
      <c r="SEC133" s="256"/>
      <c r="SED133" s="256"/>
      <c r="SEE133" s="256"/>
      <c r="SEF133" s="256"/>
      <c r="SEG133" s="256"/>
      <c r="SEH133" s="256"/>
      <c r="SEI133" s="256"/>
      <c r="SEJ133" s="256"/>
      <c r="SEK133" s="256"/>
      <c r="SEL133" s="256"/>
      <c r="SEM133" s="256"/>
      <c r="SEN133" s="256"/>
      <c r="SEO133" s="256"/>
      <c r="SEP133" s="256"/>
      <c r="SEQ133" s="256"/>
      <c r="SER133" s="256"/>
      <c r="SES133" s="256"/>
      <c r="SET133" s="256"/>
      <c r="SEU133" s="256"/>
      <c r="SEV133" s="256"/>
      <c r="SEW133" s="256"/>
      <c r="SEX133" s="256"/>
      <c r="SEY133" s="256"/>
      <c r="SEZ133" s="256"/>
      <c r="SFA133" s="256"/>
      <c r="SFB133" s="256"/>
      <c r="SFC133" s="256"/>
      <c r="SFD133" s="256"/>
      <c r="SFE133" s="256"/>
      <c r="SFF133" s="256"/>
      <c r="SFG133" s="256"/>
      <c r="SFH133" s="256"/>
      <c r="SFI133" s="256"/>
      <c r="SFJ133" s="256"/>
      <c r="SFK133" s="256"/>
      <c r="SFL133" s="256"/>
      <c r="SFM133" s="256"/>
      <c r="SFN133" s="256"/>
      <c r="SFO133" s="256"/>
      <c r="SFP133" s="256"/>
      <c r="SFQ133" s="256"/>
      <c r="SFR133" s="256"/>
      <c r="SFS133" s="256"/>
      <c r="SFT133" s="256"/>
      <c r="SFU133" s="256"/>
      <c r="SFV133" s="256"/>
      <c r="SFW133" s="256"/>
      <c r="SFX133" s="256"/>
      <c r="SFY133" s="256"/>
      <c r="SFZ133" s="256"/>
      <c r="SGA133" s="256"/>
      <c r="SGB133" s="256"/>
      <c r="SGC133" s="256"/>
      <c r="SGD133" s="256"/>
      <c r="SGE133" s="256"/>
      <c r="SGF133" s="256"/>
      <c r="SGG133" s="256"/>
      <c r="SGH133" s="256"/>
      <c r="SGI133" s="256"/>
      <c r="SGJ133" s="256"/>
      <c r="SGK133" s="256"/>
      <c r="SGL133" s="256"/>
      <c r="SGM133" s="256"/>
      <c r="SGN133" s="256"/>
      <c r="SGO133" s="256"/>
      <c r="SGP133" s="256"/>
      <c r="SGQ133" s="256"/>
      <c r="SGR133" s="256"/>
      <c r="SGS133" s="256"/>
      <c r="SGT133" s="256"/>
      <c r="SGU133" s="256"/>
      <c r="SGV133" s="256"/>
      <c r="SGW133" s="256"/>
      <c r="SGX133" s="256"/>
      <c r="SGY133" s="256"/>
      <c r="SGZ133" s="256"/>
      <c r="SHA133" s="256"/>
      <c r="SHB133" s="256"/>
      <c r="SHC133" s="256"/>
      <c r="SHD133" s="256"/>
      <c r="SHE133" s="256"/>
      <c r="SHF133" s="256"/>
      <c r="SHG133" s="256"/>
      <c r="SHH133" s="256"/>
      <c r="SHI133" s="256"/>
      <c r="SHJ133" s="256"/>
      <c r="SHK133" s="256"/>
      <c r="SHL133" s="256"/>
      <c r="SHM133" s="256"/>
      <c r="SHN133" s="256"/>
      <c r="SHO133" s="256"/>
      <c r="SHP133" s="256"/>
      <c r="SHQ133" s="256"/>
      <c r="SHR133" s="256"/>
      <c r="SHS133" s="256"/>
      <c r="SHT133" s="256"/>
      <c r="SHU133" s="256"/>
      <c r="SHV133" s="256"/>
      <c r="SHW133" s="256"/>
      <c r="SHX133" s="256"/>
      <c r="SHY133" s="256"/>
      <c r="SHZ133" s="256"/>
      <c r="SIA133" s="256"/>
      <c r="SIB133" s="256"/>
      <c r="SIC133" s="256"/>
      <c r="SID133" s="256"/>
      <c r="SIE133" s="256"/>
      <c r="SIF133" s="256"/>
      <c r="SIG133" s="256"/>
      <c r="SIH133" s="256"/>
      <c r="SII133" s="256"/>
      <c r="SIJ133" s="256"/>
      <c r="SIK133" s="256"/>
      <c r="SIL133" s="256"/>
      <c r="SIM133" s="256"/>
      <c r="SIN133" s="256"/>
      <c r="SIO133" s="256"/>
      <c r="SIP133" s="256"/>
      <c r="SIQ133" s="256"/>
      <c r="SIR133" s="256"/>
      <c r="SIS133" s="256"/>
      <c r="SIT133" s="256"/>
      <c r="SIU133" s="256"/>
      <c r="SIV133" s="256"/>
      <c r="SIW133" s="256"/>
      <c r="SIX133" s="256"/>
      <c r="SIY133" s="256"/>
      <c r="SIZ133" s="256"/>
      <c r="SJA133" s="256"/>
      <c r="SJB133" s="256"/>
      <c r="SJC133" s="256"/>
      <c r="SJD133" s="256"/>
      <c r="SJE133" s="256"/>
      <c r="SJF133" s="256"/>
      <c r="SJG133" s="256"/>
      <c r="SJH133" s="256"/>
      <c r="SJI133" s="256"/>
      <c r="SJJ133" s="256"/>
      <c r="SJK133" s="256"/>
      <c r="SJL133" s="256"/>
      <c r="SJM133" s="256"/>
      <c r="SJN133" s="256"/>
      <c r="SJO133" s="256"/>
      <c r="SJP133" s="256"/>
      <c r="SJQ133" s="256"/>
      <c r="SJR133" s="256"/>
      <c r="SJS133" s="256"/>
      <c r="SJT133" s="256"/>
      <c r="SJU133" s="256"/>
      <c r="SJV133" s="256"/>
      <c r="SJW133" s="256"/>
      <c r="SJX133" s="256"/>
      <c r="SJY133" s="256"/>
      <c r="SJZ133" s="256"/>
      <c r="SKA133" s="256"/>
      <c r="SKB133" s="256"/>
      <c r="SKC133" s="256"/>
      <c r="SKD133" s="256"/>
      <c r="SKE133" s="256"/>
      <c r="SKF133" s="256"/>
      <c r="SKG133" s="256"/>
      <c r="SKH133" s="256"/>
      <c r="SKI133" s="256"/>
      <c r="SKJ133" s="256"/>
      <c r="SKK133" s="256"/>
      <c r="SKL133" s="256"/>
      <c r="SKM133" s="256"/>
      <c r="SKN133" s="256"/>
      <c r="SKO133" s="256"/>
      <c r="SKP133" s="256"/>
      <c r="SKQ133" s="256"/>
      <c r="SKR133" s="256"/>
      <c r="SKS133" s="256"/>
      <c r="SKT133" s="256"/>
      <c r="SKU133" s="256"/>
      <c r="SKV133" s="256"/>
      <c r="SKW133" s="256"/>
      <c r="SKX133" s="256"/>
      <c r="SKY133" s="256"/>
      <c r="SKZ133" s="256"/>
      <c r="SLA133" s="256"/>
      <c r="SLB133" s="256"/>
      <c r="SLC133" s="256"/>
      <c r="SLD133" s="256"/>
      <c r="SLE133" s="256"/>
      <c r="SLF133" s="256"/>
      <c r="SLG133" s="256"/>
      <c r="SLH133" s="256"/>
      <c r="SLI133" s="256"/>
      <c r="SLJ133" s="256"/>
      <c r="SLK133" s="256"/>
      <c r="SLL133" s="256"/>
      <c r="SLM133" s="256"/>
      <c r="SLN133" s="256"/>
      <c r="SLO133" s="256"/>
      <c r="SLP133" s="256"/>
      <c r="SLQ133" s="256"/>
      <c r="SLR133" s="256"/>
      <c r="SLS133" s="256"/>
      <c r="SLT133" s="256"/>
      <c r="SLU133" s="256"/>
      <c r="SLV133" s="256"/>
      <c r="SLW133" s="256"/>
      <c r="SLX133" s="256"/>
      <c r="SLY133" s="256"/>
      <c r="SLZ133" s="256"/>
      <c r="SMA133" s="256"/>
      <c r="SMB133" s="256"/>
      <c r="SMC133" s="256"/>
      <c r="SMD133" s="256"/>
      <c r="SME133" s="256"/>
      <c r="SMF133" s="256"/>
      <c r="SMG133" s="256"/>
      <c r="SMH133" s="256"/>
      <c r="SMI133" s="256"/>
      <c r="SMJ133" s="256"/>
      <c r="SMK133" s="256"/>
      <c r="SML133" s="256"/>
      <c r="SMM133" s="256"/>
      <c r="SMN133" s="256"/>
      <c r="SMO133" s="256"/>
      <c r="SMP133" s="256"/>
      <c r="SMQ133" s="256"/>
      <c r="SMR133" s="256"/>
      <c r="SMS133" s="256"/>
      <c r="SMT133" s="256"/>
      <c r="SMU133" s="256"/>
      <c r="SMV133" s="256"/>
      <c r="SMW133" s="256"/>
      <c r="SMX133" s="256"/>
      <c r="SMY133" s="256"/>
      <c r="SMZ133" s="256"/>
      <c r="SNA133" s="256"/>
      <c r="SNB133" s="256"/>
      <c r="SNC133" s="256"/>
      <c r="SND133" s="256"/>
      <c r="SNE133" s="256"/>
      <c r="SNF133" s="256"/>
      <c r="SNG133" s="256"/>
      <c r="SNH133" s="256"/>
      <c r="SNI133" s="256"/>
      <c r="SNJ133" s="256"/>
      <c r="SNK133" s="256"/>
      <c r="SNL133" s="256"/>
      <c r="SNM133" s="256"/>
      <c r="SNN133" s="256"/>
      <c r="SNO133" s="256"/>
      <c r="SNP133" s="256"/>
      <c r="SNQ133" s="256"/>
      <c r="SNR133" s="256"/>
      <c r="SNS133" s="256"/>
      <c r="SNT133" s="256"/>
      <c r="SNU133" s="256"/>
      <c r="SNV133" s="256"/>
      <c r="SNW133" s="256"/>
      <c r="SNX133" s="256"/>
      <c r="SNY133" s="256"/>
      <c r="SNZ133" s="256"/>
      <c r="SOA133" s="256"/>
      <c r="SOB133" s="256"/>
      <c r="SOC133" s="256"/>
      <c r="SOD133" s="256"/>
      <c r="SOE133" s="256"/>
      <c r="SOF133" s="256"/>
      <c r="SOG133" s="256"/>
      <c r="SOH133" s="256"/>
      <c r="SOI133" s="256"/>
      <c r="SOJ133" s="256"/>
      <c r="SOK133" s="256"/>
      <c r="SOL133" s="256"/>
      <c r="SOM133" s="256"/>
      <c r="SON133" s="256"/>
      <c r="SOO133" s="256"/>
      <c r="SOP133" s="256"/>
      <c r="SOQ133" s="256"/>
      <c r="SOR133" s="256"/>
      <c r="SOS133" s="256"/>
      <c r="SOT133" s="256"/>
      <c r="SOU133" s="256"/>
      <c r="SOV133" s="256"/>
      <c r="SOW133" s="256"/>
      <c r="SOX133" s="256"/>
      <c r="SOY133" s="256"/>
      <c r="SOZ133" s="256"/>
      <c r="SPA133" s="256"/>
      <c r="SPB133" s="256"/>
      <c r="SPC133" s="256"/>
      <c r="SPD133" s="256"/>
      <c r="SPE133" s="256"/>
      <c r="SPF133" s="256"/>
      <c r="SPG133" s="256"/>
      <c r="SPH133" s="256"/>
      <c r="SPI133" s="256"/>
      <c r="SPJ133" s="256"/>
      <c r="SPK133" s="256"/>
      <c r="SPL133" s="256"/>
      <c r="SPM133" s="256"/>
      <c r="SPN133" s="256"/>
      <c r="SPO133" s="256"/>
      <c r="SPP133" s="256"/>
      <c r="SPQ133" s="256"/>
      <c r="SPR133" s="256"/>
      <c r="SPS133" s="256"/>
      <c r="SPT133" s="256"/>
      <c r="SPU133" s="256"/>
      <c r="SPV133" s="256"/>
      <c r="SPW133" s="256"/>
      <c r="SPX133" s="256"/>
      <c r="SPY133" s="256"/>
      <c r="SPZ133" s="256"/>
      <c r="SQA133" s="256"/>
      <c r="SQB133" s="256"/>
      <c r="SQC133" s="256"/>
      <c r="SQD133" s="256"/>
      <c r="SQE133" s="256"/>
      <c r="SQF133" s="256"/>
      <c r="SQG133" s="256"/>
      <c r="SQH133" s="256"/>
      <c r="SQI133" s="256"/>
      <c r="SQJ133" s="256"/>
      <c r="SQK133" s="256"/>
      <c r="SQL133" s="256"/>
      <c r="SQM133" s="256"/>
      <c r="SQN133" s="256"/>
      <c r="SQO133" s="256"/>
      <c r="SQP133" s="256"/>
      <c r="SQQ133" s="256"/>
      <c r="SQR133" s="256"/>
      <c r="SQS133" s="256"/>
      <c r="SQT133" s="256"/>
      <c r="SQU133" s="256"/>
      <c r="SQV133" s="256"/>
      <c r="SQW133" s="256"/>
      <c r="SQX133" s="256"/>
      <c r="SQY133" s="256"/>
      <c r="SQZ133" s="256"/>
      <c r="SRA133" s="256"/>
      <c r="SRB133" s="256"/>
      <c r="SRC133" s="256"/>
      <c r="SRD133" s="256"/>
      <c r="SRE133" s="256"/>
      <c r="SRF133" s="256"/>
      <c r="SRG133" s="256"/>
      <c r="SRH133" s="256"/>
      <c r="SRI133" s="256"/>
      <c r="SRJ133" s="256"/>
      <c r="SRK133" s="256"/>
      <c r="SRL133" s="256"/>
      <c r="SRM133" s="256"/>
      <c r="SRN133" s="256"/>
      <c r="SRO133" s="256"/>
      <c r="SRP133" s="256"/>
      <c r="SRQ133" s="256"/>
      <c r="SRR133" s="256"/>
      <c r="SRS133" s="256"/>
      <c r="SRT133" s="256"/>
      <c r="SRU133" s="256"/>
      <c r="SRV133" s="256"/>
      <c r="SRW133" s="256"/>
      <c r="SRX133" s="256"/>
      <c r="SRY133" s="256"/>
      <c r="SRZ133" s="256"/>
      <c r="SSA133" s="256"/>
      <c r="SSB133" s="256"/>
      <c r="SSC133" s="256"/>
      <c r="SSD133" s="256"/>
      <c r="SSE133" s="256"/>
      <c r="SSF133" s="256"/>
      <c r="SSG133" s="256"/>
      <c r="SSH133" s="256"/>
      <c r="SSI133" s="256"/>
      <c r="SSJ133" s="256"/>
      <c r="SSK133" s="256"/>
      <c r="SSL133" s="256"/>
      <c r="SSM133" s="256"/>
      <c r="SSN133" s="256"/>
      <c r="SSO133" s="256"/>
      <c r="SSP133" s="256"/>
      <c r="SSQ133" s="256"/>
      <c r="SSR133" s="256"/>
      <c r="SSS133" s="256"/>
      <c r="SST133" s="256"/>
      <c r="SSU133" s="256"/>
      <c r="SSV133" s="256"/>
      <c r="SSW133" s="256"/>
      <c r="SSX133" s="256"/>
      <c r="SSY133" s="256"/>
      <c r="SSZ133" s="256"/>
      <c r="STA133" s="256"/>
      <c r="STB133" s="256"/>
      <c r="STC133" s="256"/>
      <c r="STD133" s="256"/>
      <c r="STE133" s="256"/>
      <c r="STF133" s="256"/>
      <c r="STG133" s="256"/>
      <c r="STH133" s="256"/>
      <c r="STI133" s="256"/>
      <c r="STJ133" s="256"/>
      <c r="STK133" s="256"/>
      <c r="STL133" s="256"/>
      <c r="STM133" s="256"/>
      <c r="STN133" s="256"/>
      <c r="STO133" s="256"/>
      <c r="STP133" s="256"/>
      <c r="STQ133" s="256"/>
      <c r="STR133" s="256"/>
      <c r="STS133" s="256"/>
      <c r="STT133" s="256"/>
      <c r="STU133" s="256"/>
      <c r="STV133" s="256"/>
      <c r="STW133" s="256"/>
      <c r="STX133" s="256"/>
      <c r="STY133" s="256"/>
      <c r="STZ133" s="256"/>
      <c r="SUA133" s="256"/>
      <c r="SUB133" s="256"/>
      <c r="SUC133" s="256"/>
      <c r="SUD133" s="256"/>
      <c r="SUE133" s="256"/>
      <c r="SUF133" s="256"/>
      <c r="SUG133" s="256"/>
      <c r="SUH133" s="256"/>
      <c r="SUI133" s="256"/>
      <c r="SUJ133" s="256"/>
      <c r="SUK133" s="256"/>
      <c r="SUL133" s="256"/>
      <c r="SUM133" s="256"/>
      <c r="SUN133" s="256"/>
      <c r="SUO133" s="256"/>
      <c r="SUP133" s="256"/>
      <c r="SUQ133" s="256"/>
      <c r="SUR133" s="256"/>
      <c r="SUS133" s="256"/>
      <c r="SUT133" s="256"/>
      <c r="SUU133" s="256"/>
      <c r="SUV133" s="256"/>
      <c r="SUW133" s="256"/>
      <c r="SUX133" s="256"/>
      <c r="SUY133" s="256"/>
      <c r="SUZ133" s="256"/>
      <c r="SVA133" s="256"/>
      <c r="SVB133" s="256"/>
      <c r="SVC133" s="256"/>
      <c r="SVD133" s="256"/>
      <c r="SVE133" s="256"/>
      <c r="SVF133" s="256"/>
      <c r="SVG133" s="256"/>
      <c r="SVH133" s="256"/>
      <c r="SVI133" s="256"/>
      <c r="SVJ133" s="256"/>
      <c r="SVK133" s="256"/>
      <c r="SVL133" s="256"/>
      <c r="SVM133" s="256"/>
      <c r="SVN133" s="256"/>
      <c r="SVO133" s="256"/>
      <c r="SVP133" s="256"/>
      <c r="SVQ133" s="256"/>
      <c r="SVR133" s="256"/>
      <c r="SVS133" s="256"/>
      <c r="SVT133" s="256"/>
      <c r="SVU133" s="256"/>
      <c r="SVV133" s="256"/>
      <c r="SVW133" s="256"/>
      <c r="SVX133" s="256"/>
      <c r="SVY133" s="256"/>
      <c r="SVZ133" s="256"/>
      <c r="SWA133" s="256"/>
      <c r="SWB133" s="256"/>
      <c r="SWC133" s="256"/>
      <c r="SWD133" s="256"/>
      <c r="SWE133" s="256"/>
      <c r="SWF133" s="256"/>
      <c r="SWG133" s="256"/>
      <c r="SWH133" s="256"/>
      <c r="SWI133" s="256"/>
      <c r="SWJ133" s="256"/>
      <c r="SWK133" s="256"/>
      <c r="SWL133" s="256"/>
      <c r="SWM133" s="256"/>
      <c r="SWN133" s="256"/>
      <c r="SWO133" s="256"/>
      <c r="SWP133" s="256"/>
      <c r="SWQ133" s="256"/>
      <c r="SWR133" s="256"/>
      <c r="SWS133" s="256"/>
      <c r="SWT133" s="256"/>
      <c r="SWU133" s="256"/>
      <c r="SWV133" s="256"/>
      <c r="SWW133" s="256"/>
      <c r="SWX133" s="256"/>
      <c r="SWY133" s="256"/>
      <c r="SWZ133" s="256"/>
      <c r="SXA133" s="256"/>
      <c r="SXB133" s="256"/>
      <c r="SXC133" s="256"/>
      <c r="SXD133" s="256"/>
      <c r="SXE133" s="256"/>
      <c r="SXF133" s="256"/>
      <c r="SXG133" s="256"/>
      <c r="SXH133" s="256"/>
      <c r="SXI133" s="256"/>
      <c r="SXJ133" s="256"/>
      <c r="SXK133" s="256"/>
      <c r="SXL133" s="256"/>
      <c r="SXM133" s="256"/>
      <c r="SXN133" s="256"/>
      <c r="SXO133" s="256"/>
      <c r="SXP133" s="256"/>
      <c r="SXQ133" s="256"/>
      <c r="SXR133" s="256"/>
      <c r="SXS133" s="256"/>
      <c r="SXT133" s="256"/>
      <c r="SXU133" s="256"/>
      <c r="SXV133" s="256"/>
      <c r="SXW133" s="256"/>
      <c r="SXX133" s="256"/>
      <c r="SXY133" s="256"/>
      <c r="SXZ133" s="256"/>
      <c r="SYA133" s="256"/>
      <c r="SYB133" s="256"/>
      <c r="SYC133" s="256"/>
      <c r="SYD133" s="256"/>
      <c r="SYE133" s="256"/>
      <c r="SYF133" s="256"/>
      <c r="SYG133" s="256"/>
      <c r="SYH133" s="256"/>
      <c r="SYI133" s="256"/>
      <c r="SYJ133" s="256"/>
      <c r="SYK133" s="256"/>
      <c r="SYL133" s="256"/>
      <c r="SYM133" s="256"/>
      <c r="SYN133" s="256"/>
      <c r="SYO133" s="256"/>
      <c r="SYP133" s="256"/>
      <c r="SYQ133" s="256"/>
      <c r="SYR133" s="256"/>
      <c r="SYS133" s="256"/>
      <c r="SYT133" s="256"/>
      <c r="SYU133" s="256"/>
      <c r="SYV133" s="256"/>
      <c r="SYW133" s="256"/>
      <c r="SYX133" s="256"/>
      <c r="SYY133" s="256"/>
      <c r="SYZ133" s="256"/>
      <c r="SZA133" s="256"/>
      <c r="SZB133" s="256"/>
      <c r="SZC133" s="256"/>
      <c r="SZD133" s="256"/>
      <c r="SZE133" s="256"/>
      <c r="SZF133" s="256"/>
      <c r="SZG133" s="256"/>
      <c r="SZH133" s="256"/>
      <c r="SZI133" s="256"/>
      <c r="SZJ133" s="256"/>
      <c r="SZK133" s="256"/>
      <c r="SZL133" s="256"/>
      <c r="SZM133" s="256"/>
      <c r="SZN133" s="256"/>
      <c r="SZO133" s="256"/>
      <c r="SZP133" s="256"/>
      <c r="SZQ133" s="256"/>
      <c r="SZR133" s="256"/>
      <c r="SZS133" s="256"/>
      <c r="SZT133" s="256"/>
      <c r="SZU133" s="256"/>
      <c r="SZV133" s="256"/>
      <c r="SZW133" s="256"/>
      <c r="SZX133" s="256"/>
      <c r="SZY133" s="256"/>
      <c r="SZZ133" s="256"/>
      <c r="TAA133" s="256"/>
      <c r="TAB133" s="256"/>
      <c r="TAC133" s="256"/>
      <c r="TAD133" s="256"/>
      <c r="TAE133" s="256"/>
      <c r="TAF133" s="256"/>
      <c r="TAG133" s="256"/>
      <c r="TAH133" s="256"/>
      <c r="TAI133" s="256"/>
      <c r="TAJ133" s="256"/>
      <c r="TAK133" s="256"/>
      <c r="TAL133" s="256"/>
      <c r="TAM133" s="256"/>
      <c r="TAN133" s="256"/>
      <c r="TAO133" s="256"/>
      <c r="TAP133" s="256"/>
      <c r="TAQ133" s="256"/>
      <c r="TAR133" s="256"/>
      <c r="TAS133" s="256"/>
      <c r="TAT133" s="256"/>
      <c r="TAU133" s="256"/>
      <c r="TAV133" s="256"/>
      <c r="TAW133" s="256"/>
      <c r="TAX133" s="256"/>
      <c r="TAY133" s="256"/>
      <c r="TAZ133" s="256"/>
      <c r="TBA133" s="256"/>
      <c r="TBB133" s="256"/>
      <c r="TBC133" s="256"/>
      <c r="TBD133" s="256"/>
      <c r="TBE133" s="256"/>
      <c r="TBF133" s="256"/>
      <c r="TBG133" s="256"/>
      <c r="TBH133" s="256"/>
      <c r="TBI133" s="256"/>
      <c r="TBJ133" s="256"/>
      <c r="TBK133" s="256"/>
      <c r="TBL133" s="256"/>
      <c r="TBM133" s="256"/>
      <c r="TBN133" s="256"/>
      <c r="TBO133" s="256"/>
      <c r="TBP133" s="256"/>
      <c r="TBQ133" s="256"/>
      <c r="TBR133" s="256"/>
      <c r="TBS133" s="256"/>
      <c r="TBT133" s="256"/>
      <c r="TBU133" s="256"/>
      <c r="TBV133" s="256"/>
      <c r="TBW133" s="256"/>
      <c r="TBX133" s="256"/>
      <c r="TBY133" s="256"/>
      <c r="TBZ133" s="256"/>
      <c r="TCA133" s="256"/>
      <c r="TCB133" s="256"/>
      <c r="TCC133" s="256"/>
      <c r="TCD133" s="256"/>
      <c r="TCE133" s="256"/>
      <c r="TCF133" s="256"/>
      <c r="TCG133" s="256"/>
      <c r="TCH133" s="256"/>
      <c r="TCI133" s="256"/>
      <c r="TCJ133" s="256"/>
      <c r="TCK133" s="256"/>
      <c r="TCL133" s="256"/>
      <c r="TCM133" s="256"/>
      <c r="TCN133" s="256"/>
      <c r="TCO133" s="256"/>
      <c r="TCP133" s="256"/>
      <c r="TCQ133" s="256"/>
      <c r="TCR133" s="256"/>
      <c r="TCS133" s="256"/>
      <c r="TCT133" s="256"/>
      <c r="TCU133" s="256"/>
      <c r="TCV133" s="256"/>
      <c r="TCW133" s="256"/>
      <c r="TCX133" s="256"/>
      <c r="TCY133" s="256"/>
      <c r="TCZ133" s="256"/>
      <c r="TDA133" s="256"/>
      <c r="TDB133" s="256"/>
      <c r="TDC133" s="256"/>
      <c r="TDD133" s="256"/>
      <c r="TDE133" s="256"/>
      <c r="TDF133" s="256"/>
      <c r="TDG133" s="256"/>
      <c r="TDH133" s="256"/>
      <c r="TDI133" s="256"/>
      <c r="TDJ133" s="256"/>
      <c r="TDK133" s="256"/>
      <c r="TDL133" s="256"/>
      <c r="TDM133" s="256"/>
      <c r="TDN133" s="256"/>
      <c r="TDO133" s="256"/>
      <c r="TDP133" s="256"/>
      <c r="TDQ133" s="256"/>
      <c r="TDR133" s="256"/>
      <c r="TDS133" s="256"/>
      <c r="TDT133" s="256"/>
      <c r="TDU133" s="256"/>
      <c r="TDV133" s="256"/>
      <c r="TDW133" s="256"/>
      <c r="TDX133" s="256"/>
      <c r="TDY133" s="256"/>
      <c r="TDZ133" s="256"/>
      <c r="TEA133" s="256"/>
      <c r="TEB133" s="256"/>
      <c r="TEC133" s="256"/>
      <c r="TED133" s="256"/>
      <c r="TEE133" s="256"/>
      <c r="TEF133" s="256"/>
      <c r="TEG133" s="256"/>
      <c r="TEH133" s="256"/>
      <c r="TEI133" s="256"/>
      <c r="TEJ133" s="256"/>
      <c r="TEK133" s="256"/>
      <c r="TEL133" s="256"/>
      <c r="TEM133" s="256"/>
      <c r="TEN133" s="256"/>
      <c r="TEO133" s="256"/>
      <c r="TEP133" s="256"/>
      <c r="TEQ133" s="256"/>
      <c r="TER133" s="256"/>
      <c r="TES133" s="256"/>
      <c r="TET133" s="256"/>
      <c r="TEU133" s="256"/>
      <c r="TEV133" s="256"/>
      <c r="TEW133" s="256"/>
      <c r="TEX133" s="256"/>
      <c r="TEY133" s="256"/>
      <c r="TEZ133" s="256"/>
      <c r="TFA133" s="256"/>
      <c r="TFB133" s="256"/>
      <c r="TFC133" s="256"/>
      <c r="TFD133" s="256"/>
      <c r="TFE133" s="256"/>
      <c r="TFF133" s="256"/>
      <c r="TFG133" s="256"/>
      <c r="TFH133" s="256"/>
      <c r="TFI133" s="256"/>
      <c r="TFJ133" s="256"/>
      <c r="TFK133" s="256"/>
      <c r="TFL133" s="256"/>
      <c r="TFM133" s="256"/>
      <c r="TFN133" s="256"/>
      <c r="TFO133" s="256"/>
      <c r="TFP133" s="256"/>
      <c r="TFQ133" s="256"/>
      <c r="TFR133" s="256"/>
      <c r="TFS133" s="256"/>
      <c r="TFT133" s="256"/>
      <c r="TFU133" s="256"/>
      <c r="TFV133" s="256"/>
      <c r="TFW133" s="256"/>
      <c r="TFX133" s="256"/>
      <c r="TFY133" s="256"/>
      <c r="TFZ133" s="256"/>
      <c r="TGA133" s="256"/>
      <c r="TGB133" s="256"/>
      <c r="TGC133" s="256"/>
      <c r="TGD133" s="256"/>
      <c r="TGE133" s="256"/>
      <c r="TGF133" s="256"/>
      <c r="TGG133" s="256"/>
      <c r="TGH133" s="256"/>
      <c r="TGI133" s="256"/>
      <c r="TGJ133" s="256"/>
      <c r="TGK133" s="256"/>
      <c r="TGL133" s="256"/>
      <c r="TGM133" s="256"/>
      <c r="TGN133" s="256"/>
      <c r="TGO133" s="256"/>
      <c r="TGP133" s="256"/>
      <c r="TGQ133" s="256"/>
      <c r="TGR133" s="256"/>
      <c r="TGS133" s="256"/>
      <c r="TGT133" s="256"/>
      <c r="TGU133" s="256"/>
      <c r="TGV133" s="256"/>
      <c r="TGW133" s="256"/>
      <c r="TGX133" s="256"/>
      <c r="TGY133" s="256"/>
      <c r="TGZ133" s="256"/>
      <c r="THA133" s="256"/>
      <c r="THB133" s="256"/>
      <c r="THC133" s="256"/>
      <c r="THD133" s="256"/>
      <c r="THE133" s="256"/>
      <c r="THF133" s="256"/>
      <c r="THG133" s="256"/>
      <c r="THH133" s="256"/>
      <c r="THI133" s="256"/>
      <c r="THJ133" s="256"/>
      <c r="THK133" s="256"/>
      <c r="THL133" s="256"/>
      <c r="THM133" s="256"/>
      <c r="THN133" s="256"/>
      <c r="THO133" s="256"/>
      <c r="THP133" s="256"/>
      <c r="THQ133" s="256"/>
      <c r="THR133" s="256"/>
      <c r="THS133" s="256"/>
      <c r="THT133" s="256"/>
      <c r="THU133" s="256"/>
      <c r="THV133" s="256"/>
      <c r="THW133" s="256"/>
      <c r="THX133" s="256"/>
      <c r="THY133" s="256"/>
      <c r="THZ133" s="256"/>
      <c r="TIA133" s="256"/>
      <c r="TIB133" s="256"/>
      <c r="TIC133" s="256"/>
      <c r="TID133" s="256"/>
      <c r="TIE133" s="256"/>
      <c r="TIF133" s="256"/>
      <c r="TIG133" s="256"/>
      <c r="TIH133" s="256"/>
      <c r="TII133" s="256"/>
      <c r="TIJ133" s="256"/>
      <c r="TIK133" s="256"/>
      <c r="TIL133" s="256"/>
      <c r="TIM133" s="256"/>
      <c r="TIN133" s="256"/>
      <c r="TIO133" s="256"/>
      <c r="TIP133" s="256"/>
      <c r="TIQ133" s="256"/>
      <c r="TIR133" s="256"/>
      <c r="TIS133" s="256"/>
      <c r="TIT133" s="256"/>
      <c r="TIU133" s="256"/>
      <c r="TIV133" s="256"/>
      <c r="TIW133" s="256"/>
      <c r="TIX133" s="256"/>
      <c r="TIY133" s="256"/>
      <c r="TIZ133" s="256"/>
      <c r="TJA133" s="256"/>
      <c r="TJB133" s="256"/>
      <c r="TJC133" s="256"/>
      <c r="TJD133" s="256"/>
      <c r="TJE133" s="256"/>
      <c r="TJF133" s="256"/>
      <c r="TJG133" s="256"/>
      <c r="TJH133" s="256"/>
      <c r="TJI133" s="256"/>
      <c r="TJJ133" s="256"/>
      <c r="TJK133" s="256"/>
      <c r="TJL133" s="256"/>
      <c r="TJM133" s="256"/>
      <c r="TJN133" s="256"/>
      <c r="TJO133" s="256"/>
      <c r="TJP133" s="256"/>
      <c r="TJQ133" s="256"/>
      <c r="TJR133" s="256"/>
      <c r="TJS133" s="256"/>
      <c r="TJT133" s="256"/>
      <c r="TJU133" s="256"/>
      <c r="TJV133" s="256"/>
      <c r="TJW133" s="256"/>
      <c r="TJX133" s="256"/>
      <c r="TJY133" s="256"/>
      <c r="TJZ133" s="256"/>
      <c r="TKA133" s="256"/>
      <c r="TKB133" s="256"/>
      <c r="TKC133" s="256"/>
      <c r="TKD133" s="256"/>
      <c r="TKE133" s="256"/>
      <c r="TKF133" s="256"/>
      <c r="TKG133" s="256"/>
      <c r="TKH133" s="256"/>
      <c r="TKI133" s="256"/>
      <c r="TKJ133" s="256"/>
      <c r="TKK133" s="256"/>
      <c r="TKL133" s="256"/>
      <c r="TKM133" s="256"/>
      <c r="TKN133" s="256"/>
      <c r="TKO133" s="256"/>
      <c r="TKP133" s="256"/>
      <c r="TKQ133" s="256"/>
      <c r="TKR133" s="256"/>
      <c r="TKS133" s="256"/>
      <c r="TKT133" s="256"/>
      <c r="TKU133" s="256"/>
      <c r="TKV133" s="256"/>
      <c r="TKW133" s="256"/>
      <c r="TKX133" s="256"/>
      <c r="TKY133" s="256"/>
      <c r="TKZ133" s="256"/>
      <c r="TLA133" s="256"/>
      <c r="TLB133" s="256"/>
      <c r="TLC133" s="256"/>
      <c r="TLD133" s="256"/>
      <c r="TLE133" s="256"/>
      <c r="TLF133" s="256"/>
      <c r="TLG133" s="256"/>
      <c r="TLH133" s="256"/>
      <c r="TLI133" s="256"/>
      <c r="TLJ133" s="256"/>
      <c r="TLK133" s="256"/>
      <c r="TLL133" s="256"/>
      <c r="TLM133" s="256"/>
      <c r="TLN133" s="256"/>
      <c r="TLO133" s="256"/>
      <c r="TLP133" s="256"/>
      <c r="TLQ133" s="256"/>
      <c r="TLR133" s="256"/>
      <c r="TLS133" s="256"/>
      <c r="TLT133" s="256"/>
      <c r="TLU133" s="256"/>
      <c r="TLV133" s="256"/>
      <c r="TLW133" s="256"/>
      <c r="TLX133" s="256"/>
      <c r="TLY133" s="256"/>
      <c r="TLZ133" s="256"/>
      <c r="TMA133" s="256"/>
      <c r="TMB133" s="256"/>
      <c r="TMC133" s="256"/>
      <c r="TMD133" s="256"/>
      <c r="TME133" s="256"/>
      <c r="TMF133" s="256"/>
      <c r="TMG133" s="256"/>
      <c r="TMH133" s="256"/>
      <c r="TMI133" s="256"/>
      <c r="TMJ133" s="256"/>
      <c r="TMK133" s="256"/>
      <c r="TML133" s="256"/>
      <c r="TMM133" s="256"/>
      <c r="TMN133" s="256"/>
      <c r="TMO133" s="256"/>
      <c r="TMP133" s="256"/>
      <c r="TMQ133" s="256"/>
      <c r="TMR133" s="256"/>
      <c r="TMS133" s="256"/>
      <c r="TMT133" s="256"/>
      <c r="TMU133" s="256"/>
      <c r="TMV133" s="256"/>
      <c r="TMW133" s="256"/>
      <c r="TMX133" s="256"/>
      <c r="TMY133" s="256"/>
      <c r="TMZ133" s="256"/>
      <c r="TNA133" s="256"/>
      <c r="TNB133" s="256"/>
      <c r="TNC133" s="256"/>
      <c r="TND133" s="256"/>
      <c r="TNE133" s="256"/>
      <c r="TNF133" s="256"/>
      <c r="TNG133" s="256"/>
      <c r="TNH133" s="256"/>
      <c r="TNI133" s="256"/>
      <c r="TNJ133" s="256"/>
      <c r="TNK133" s="256"/>
      <c r="TNL133" s="256"/>
      <c r="TNM133" s="256"/>
      <c r="TNN133" s="256"/>
      <c r="TNO133" s="256"/>
      <c r="TNP133" s="256"/>
      <c r="TNQ133" s="256"/>
      <c r="TNR133" s="256"/>
      <c r="TNS133" s="256"/>
      <c r="TNT133" s="256"/>
      <c r="TNU133" s="256"/>
      <c r="TNV133" s="256"/>
      <c r="TNW133" s="256"/>
      <c r="TNX133" s="256"/>
      <c r="TNY133" s="256"/>
      <c r="TNZ133" s="256"/>
      <c r="TOA133" s="256"/>
      <c r="TOB133" s="256"/>
      <c r="TOC133" s="256"/>
      <c r="TOD133" s="256"/>
      <c r="TOE133" s="256"/>
      <c r="TOF133" s="256"/>
      <c r="TOG133" s="256"/>
      <c r="TOH133" s="256"/>
      <c r="TOI133" s="256"/>
      <c r="TOJ133" s="256"/>
      <c r="TOK133" s="256"/>
      <c r="TOL133" s="256"/>
      <c r="TOM133" s="256"/>
      <c r="TON133" s="256"/>
      <c r="TOO133" s="256"/>
      <c r="TOP133" s="256"/>
      <c r="TOQ133" s="256"/>
      <c r="TOR133" s="256"/>
      <c r="TOS133" s="256"/>
      <c r="TOT133" s="256"/>
      <c r="TOU133" s="256"/>
      <c r="TOV133" s="256"/>
      <c r="TOW133" s="256"/>
      <c r="TOX133" s="256"/>
      <c r="TOY133" s="256"/>
      <c r="TOZ133" s="256"/>
      <c r="TPA133" s="256"/>
      <c r="TPB133" s="256"/>
      <c r="TPC133" s="256"/>
      <c r="TPD133" s="256"/>
      <c r="TPE133" s="256"/>
      <c r="TPF133" s="256"/>
      <c r="TPG133" s="256"/>
      <c r="TPH133" s="256"/>
      <c r="TPI133" s="256"/>
      <c r="TPJ133" s="256"/>
      <c r="TPK133" s="256"/>
      <c r="TPL133" s="256"/>
      <c r="TPM133" s="256"/>
      <c r="TPN133" s="256"/>
      <c r="TPO133" s="256"/>
      <c r="TPP133" s="256"/>
      <c r="TPQ133" s="256"/>
      <c r="TPR133" s="256"/>
      <c r="TPS133" s="256"/>
      <c r="TPT133" s="256"/>
      <c r="TPU133" s="256"/>
      <c r="TPV133" s="256"/>
      <c r="TPW133" s="256"/>
      <c r="TPX133" s="256"/>
      <c r="TPY133" s="256"/>
      <c r="TPZ133" s="256"/>
      <c r="TQA133" s="256"/>
      <c r="TQB133" s="256"/>
      <c r="TQC133" s="256"/>
      <c r="TQD133" s="256"/>
      <c r="TQE133" s="256"/>
      <c r="TQF133" s="256"/>
      <c r="TQG133" s="256"/>
      <c r="TQH133" s="256"/>
      <c r="TQI133" s="256"/>
      <c r="TQJ133" s="256"/>
      <c r="TQK133" s="256"/>
      <c r="TQL133" s="256"/>
      <c r="TQM133" s="256"/>
      <c r="TQN133" s="256"/>
      <c r="TQO133" s="256"/>
      <c r="TQP133" s="256"/>
      <c r="TQQ133" s="256"/>
      <c r="TQR133" s="256"/>
      <c r="TQS133" s="256"/>
      <c r="TQT133" s="256"/>
      <c r="TQU133" s="256"/>
      <c r="TQV133" s="256"/>
      <c r="TQW133" s="256"/>
      <c r="TQX133" s="256"/>
      <c r="TQY133" s="256"/>
      <c r="TQZ133" s="256"/>
      <c r="TRA133" s="256"/>
      <c r="TRB133" s="256"/>
      <c r="TRC133" s="256"/>
      <c r="TRD133" s="256"/>
      <c r="TRE133" s="256"/>
      <c r="TRF133" s="256"/>
      <c r="TRG133" s="256"/>
      <c r="TRH133" s="256"/>
      <c r="TRI133" s="256"/>
      <c r="TRJ133" s="256"/>
      <c r="TRK133" s="256"/>
      <c r="TRL133" s="256"/>
      <c r="TRM133" s="256"/>
      <c r="TRN133" s="256"/>
      <c r="TRO133" s="256"/>
      <c r="TRP133" s="256"/>
      <c r="TRQ133" s="256"/>
      <c r="TRR133" s="256"/>
      <c r="TRS133" s="256"/>
      <c r="TRT133" s="256"/>
      <c r="TRU133" s="256"/>
      <c r="TRV133" s="256"/>
      <c r="TRW133" s="256"/>
      <c r="TRX133" s="256"/>
      <c r="TRY133" s="256"/>
      <c r="TRZ133" s="256"/>
      <c r="TSA133" s="256"/>
      <c r="TSB133" s="256"/>
      <c r="TSC133" s="256"/>
      <c r="TSD133" s="256"/>
      <c r="TSE133" s="256"/>
      <c r="TSF133" s="256"/>
      <c r="TSG133" s="256"/>
      <c r="TSH133" s="256"/>
      <c r="TSI133" s="256"/>
      <c r="TSJ133" s="256"/>
      <c r="TSK133" s="256"/>
      <c r="TSL133" s="256"/>
      <c r="TSM133" s="256"/>
      <c r="TSN133" s="256"/>
      <c r="TSO133" s="256"/>
      <c r="TSP133" s="256"/>
      <c r="TSQ133" s="256"/>
      <c r="TSR133" s="256"/>
      <c r="TSS133" s="256"/>
      <c r="TST133" s="256"/>
      <c r="TSU133" s="256"/>
      <c r="TSV133" s="256"/>
      <c r="TSW133" s="256"/>
      <c r="TSX133" s="256"/>
      <c r="TSY133" s="256"/>
      <c r="TSZ133" s="256"/>
      <c r="TTA133" s="256"/>
      <c r="TTB133" s="256"/>
      <c r="TTC133" s="256"/>
      <c r="TTD133" s="256"/>
      <c r="TTE133" s="256"/>
      <c r="TTF133" s="256"/>
      <c r="TTG133" s="256"/>
      <c r="TTH133" s="256"/>
      <c r="TTI133" s="256"/>
      <c r="TTJ133" s="256"/>
      <c r="TTK133" s="256"/>
      <c r="TTL133" s="256"/>
      <c r="TTM133" s="256"/>
      <c r="TTN133" s="256"/>
      <c r="TTO133" s="256"/>
      <c r="TTP133" s="256"/>
      <c r="TTQ133" s="256"/>
      <c r="TTR133" s="256"/>
      <c r="TTS133" s="256"/>
      <c r="TTT133" s="256"/>
      <c r="TTU133" s="256"/>
      <c r="TTV133" s="256"/>
      <c r="TTW133" s="256"/>
      <c r="TTX133" s="256"/>
      <c r="TTY133" s="256"/>
      <c r="TTZ133" s="256"/>
      <c r="TUA133" s="256"/>
      <c r="TUB133" s="256"/>
      <c r="TUC133" s="256"/>
      <c r="TUD133" s="256"/>
      <c r="TUE133" s="256"/>
      <c r="TUF133" s="256"/>
      <c r="TUG133" s="256"/>
      <c r="TUH133" s="256"/>
      <c r="TUI133" s="256"/>
      <c r="TUJ133" s="256"/>
      <c r="TUK133" s="256"/>
      <c r="TUL133" s="256"/>
      <c r="TUM133" s="256"/>
      <c r="TUN133" s="256"/>
      <c r="TUO133" s="256"/>
      <c r="TUP133" s="256"/>
      <c r="TUQ133" s="256"/>
      <c r="TUR133" s="256"/>
      <c r="TUS133" s="256"/>
      <c r="TUT133" s="256"/>
      <c r="TUU133" s="256"/>
      <c r="TUV133" s="256"/>
      <c r="TUW133" s="256"/>
      <c r="TUX133" s="256"/>
      <c r="TUY133" s="256"/>
      <c r="TUZ133" s="256"/>
      <c r="TVA133" s="256"/>
      <c r="TVB133" s="256"/>
      <c r="TVC133" s="256"/>
      <c r="TVD133" s="256"/>
      <c r="TVE133" s="256"/>
      <c r="TVF133" s="256"/>
      <c r="TVG133" s="256"/>
      <c r="TVH133" s="256"/>
      <c r="TVI133" s="256"/>
      <c r="TVJ133" s="256"/>
      <c r="TVK133" s="256"/>
      <c r="TVL133" s="256"/>
      <c r="TVM133" s="256"/>
      <c r="TVN133" s="256"/>
      <c r="TVO133" s="256"/>
      <c r="TVP133" s="256"/>
      <c r="TVQ133" s="256"/>
      <c r="TVR133" s="256"/>
      <c r="TVS133" s="256"/>
      <c r="TVT133" s="256"/>
      <c r="TVU133" s="256"/>
      <c r="TVV133" s="256"/>
      <c r="TVW133" s="256"/>
      <c r="TVX133" s="256"/>
      <c r="TVY133" s="256"/>
      <c r="TVZ133" s="256"/>
      <c r="TWA133" s="256"/>
      <c r="TWB133" s="256"/>
      <c r="TWC133" s="256"/>
      <c r="TWD133" s="256"/>
      <c r="TWE133" s="256"/>
      <c r="TWF133" s="256"/>
      <c r="TWG133" s="256"/>
      <c r="TWH133" s="256"/>
      <c r="TWI133" s="256"/>
      <c r="TWJ133" s="256"/>
      <c r="TWK133" s="256"/>
      <c r="TWL133" s="256"/>
      <c r="TWM133" s="256"/>
      <c r="TWN133" s="256"/>
      <c r="TWO133" s="256"/>
      <c r="TWP133" s="256"/>
      <c r="TWQ133" s="256"/>
      <c r="TWR133" s="256"/>
      <c r="TWS133" s="256"/>
      <c r="TWT133" s="256"/>
      <c r="TWU133" s="256"/>
      <c r="TWV133" s="256"/>
      <c r="TWW133" s="256"/>
      <c r="TWX133" s="256"/>
      <c r="TWY133" s="256"/>
      <c r="TWZ133" s="256"/>
      <c r="TXA133" s="256"/>
      <c r="TXB133" s="256"/>
      <c r="TXC133" s="256"/>
      <c r="TXD133" s="256"/>
      <c r="TXE133" s="256"/>
      <c r="TXF133" s="256"/>
      <c r="TXG133" s="256"/>
      <c r="TXH133" s="256"/>
      <c r="TXI133" s="256"/>
      <c r="TXJ133" s="256"/>
      <c r="TXK133" s="256"/>
      <c r="TXL133" s="256"/>
      <c r="TXM133" s="256"/>
      <c r="TXN133" s="256"/>
      <c r="TXO133" s="256"/>
      <c r="TXP133" s="256"/>
      <c r="TXQ133" s="256"/>
      <c r="TXR133" s="256"/>
      <c r="TXS133" s="256"/>
      <c r="TXT133" s="256"/>
      <c r="TXU133" s="256"/>
      <c r="TXV133" s="256"/>
      <c r="TXW133" s="256"/>
      <c r="TXX133" s="256"/>
      <c r="TXY133" s="256"/>
      <c r="TXZ133" s="256"/>
      <c r="TYA133" s="256"/>
      <c r="TYB133" s="256"/>
      <c r="TYC133" s="256"/>
      <c r="TYD133" s="256"/>
      <c r="TYE133" s="256"/>
      <c r="TYF133" s="256"/>
      <c r="TYG133" s="256"/>
      <c r="TYH133" s="256"/>
      <c r="TYI133" s="256"/>
      <c r="TYJ133" s="256"/>
      <c r="TYK133" s="256"/>
      <c r="TYL133" s="256"/>
      <c r="TYM133" s="256"/>
      <c r="TYN133" s="256"/>
      <c r="TYO133" s="256"/>
      <c r="TYP133" s="256"/>
      <c r="TYQ133" s="256"/>
      <c r="TYR133" s="256"/>
      <c r="TYS133" s="256"/>
      <c r="TYT133" s="256"/>
      <c r="TYU133" s="256"/>
      <c r="TYV133" s="256"/>
      <c r="TYW133" s="256"/>
      <c r="TYX133" s="256"/>
      <c r="TYY133" s="256"/>
      <c r="TYZ133" s="256"/>
      <c r="TZA133" s="256"/>
      <c r="TZB133" s="256"/>
      <c r="TZC133" s="256"/>
      <c r="TZD133" s="256"/>
      <c r="TZE133" s="256"/>
      <c r="TZF133" s="256"/>
      <c r="TZG133" s="256"/>
      <c r="TZH133" s="256"/>
      <c r="TZI133" s="256"/>
      <c r="TZJ133" s="256"/>
      <c r="TZK133" s="256"/>
      <c r="TZL133" s="256"/>
      <c r="TZM133" s="256"/>
      <c r="TZN133" s="256"/>
      <c r="TZO133" s="256"/>
      <c r="TZP133" s="256"/>
      <c r="TZQ133" s="256"/>
      <c r="TZR133" s="256"/>
      <c r="TZS133" s="256"/>
      <c r="TZT133" s="256"/>
      <c r="TZU133" s="256"/>
      <c r="TZV133" s="256"/>
      <c r="TZW133" s="256"/>
      <c r="TZX133" s="256"/>
      <c r="TZY133" s="256"/>
      <c r="TZZ133" s="256"/>
      <c r="UAA133" s="256"/>
      <c r="UAB133" s="256"/>
      <c r="UAC133" s="256"/>
      <c r="UAD133" s="256"/>
      <c r="UAE133" s="256"/>
      <c r="UAF133" s="256"/>
      <c r="UAG133" s="256"/>
      <c r="UAH133" s="256"/>
      <c r="UAI133" s="256"/>
      <c r="UAJ133" s="256"/>
      <c r="UAK133" s="256"/>
      <c r="UAL133" s="256"/>
      <c r="UAM133" s="256"/>
      <c r="UAN133" s="256"/>
      <c r="UAO133" s="256"/>
      <c r="UAP133" s="256"/>
      <c r="UAQ133" s="256"/>
      <c r="UAR133" s="256"/>
      <c r="UAS133" s="256"/>
      <c r="UAT133" s="256"/>
      <c r="UAU133" s="256"/>
      <c r="UAV133" s="256"/>
      <c r="UAW133" s="256"/>
      <c r="UAX133" s="256"/>
      <c r="UAY133" s="256"/>
      <c r="UAZ133" s="256"/>
      <c r="UBA133" s="256"/>
      <c r="UBB133" s="256"/>
      <c r="UBC133" s="256"/>
      <c r="UBD133" s="256"/>
      <c r="UBE133" s="256"/>
      <c r="UBF133" s="256"/>
      <c r="UBG133" s="256"/>
      <c r="UBH133" s="256"/>
      <c r="UBI133" s="256"/>
      <c r="UBJ133" s="256"/>
      <c r="UBK133" s="256"/>
      <c r="UBL133" s="256"/>
      <c r="UBM133" s="256"/>
      <c r="UBN133" s="256"/>
      <c r="UBO133" s="256"/>
      <c r="UBP133" s="256"/>
      <c r="UBQ133" s="256"/>
      <c r="UBR133" s="256"/>
      <c r="UBS133" s="256"/>
      <c r="UBT133" s="256"/>
      <c r="UBU133" s="256"/>
      <c r="UBV133" s="256"/>
      <c r="UBW133" s="256"/>
      <c r="UBX133" s="256"/>
      <c r="UBY133" s="256"/>
      <c r="UBZ133" s="256"/>
      <c r="UCA133" s="256"/>
      <c r="UCB133" s="256"/>
      <c r="UCC133" s="256"/>
      <c r="UCD133" s="256"/>
      <c r="UCE133" s="256"/>
      <c r="UCF133" s="256"/>
      <c r="UCG133" s="256"/>
      <c r="UCH133" s="256"/>
      <c r="UCI133" s="256"/>
      <c r="UCJ133" s="256"/>
      <c r="UCK133" s="256"/>
      <c r="UCL133" s="256"/>
      <c r="UCM133" s="256"/>
      <c r="UCN133" s="256"/>
      <c r="UCO133" s="256"/>
      <c r="UCP133" s="256"/>
      <c r="UCQ133" s="256"/>
      <c r="UCR133" s="256"/>
      <c r="UCS133" s="256"/>
      <c r="UCT133" s="256"/>
      <c r="UCU133" s="256"/>
      <c r="UCV133" s="256"/>
      <c r="UCW133" s="256"/>
      <c r="UCX133" s="256"/>
      <c r="UCY133" s="256"/>
      <c r="UCZ133" s="256"/>
      <c r="UDA133" s="256"/>
      <c r="UDB133" s="256"/>
      <c r="UDC133" s="256"/>
      <c r="UDD133" s="256"/>
      <c r="UDE133" s="256"/>
      <c r="UDF133" s="256"/>
      <c r="UDG133" s="256"/>
      <c r="UDH133" s="256"/>
      <c r="UDI133" s="256"/>
      <c r="UDJ133" s="256"/>
      <c r="UDK133" s="256"/>
      <c r="UDL133" s="256"/>
      <c r="UDM133" s="256"/>
      <c r="UDN133" s="256"/>
      <c r="UDO133" s="256"/>
      <c r="UDP133" s="256"/>
      <c r="UDQ133" s="256"/>
      <c r="UDR133" s="256"/>
      <c r="UDS133" s="256"/>
      <c r="UDT133" s="256"/>
      <c r="UDU133" s="256"/>
      <c r="UDV133" s="256"/>
      <c r="UDW133" s="256"/>
      <c r="UDX133" s="256"/>
      <c r="UDY133" s="256"/>
      <c r="UDZ133" s="256"/>
      <c r="UEA133" s="256"/>
      <c r="UEB133" s="256"/>
      <c r="UEC133" s="256"/>
      <c r="UED133" s="256"/>
      <c r="UEE133" s="256"/>
      <c r="UEF133" s="256"/>
      <c r="UEG133" s="256"/>
      <c r="UEH133" s="256"/>
      <c r="UEI133" s="256"/>
      <c r="UEJ133" s="256"/>
      <c r="UEK133" s="256"/>
      <c r="UEL133" s="256"/>
      <c r="UEM133" s="256"/>
      <c r="UEN133" s="256"/>
      <c r="UEO133" s="256"/>
      <c r="UEP133" s="256"/>
      <c r="UEQ133" s="256"/>
      <c r="UER133" s="256"/>
      <c r="UES133" s="256"/>
      <c r="UET133" s="256"/>
      <c r="UEU133" s="256"/>
      <c r="UEV133" s="256"/>
      <c r="UEW133" s="256"/>
      <c r="UEX133" s="256"/>
      <c r="UEY133" s="256"/>
      <c r="UEZ133" s="256"/>
      <c r="UFA133" s="256"/>
      <c r="UFB133" s="256"/>
      <c r="UFC133" s="256"/>
      <c r="UFD133" s="256"/>
      <c r="UFE133" s="256"/>
      <c r="UFF133" s="256"/>
      <c r="UFG133" s="256"/>
      <c r="UFH133" s="256"/>
      <c r="UFI133" s="256"/>
      <c r="UFJ133" s="256"/>
      <c r="UFK133" s="256"/>
      <c r="UFL133" s="256"/>
      <c r="UFM133" s="256"/>
      <c r="UFN133" s="256"/>
      <c r="UFO133" s="256"/>
      <c r="UFP133" s="256"/>
      <c r="UFQ133" s="256"/>
      <c r="UFR133" s="256"/>
      <c r="UFS133" s="256"/>
      <c r="UFT133" s="256"/>
      <c r="UFU133" s="256"/>
      <c r="UFV133" s="256"/>
      <c r="UFW133" s="256"/>
      <c r="UFX133" s="256"/>
      <c r="UFY133" s="256"/>
      <c r="UFZ133" s="256"/>
      <c r="UGA133" s="256"/>
      <c r="UGB133" s="256"/>
      <c r="UGC133" s="256"/>
      <c r="UGD133" s="256"/>
      <c r="UGE133" s="256"/>
      <c r="UGF133" s="256"/>
      <c r="UGG133" s="256"/>
      <c r="UGH133" s="256"/>
      <c r="UGI133" s="256"/>
      <c r="UGJ133" s="256"/>
      <c r="UGK133" s="256"/>
      <c r="UGL133" s="256"/>
      <c r="UGM133" s="256"/>
      <c r="UGN133" s="256"/>
      <c r="UGO133" s="256"/>
      <c r="UGP133" s="256"/>
      <c r="UGQ133" s="256"/>
      <c r="UGR133" s="256"/>
      <c r="UGS133" s="256"/>
      <c r="UGT133" s="256"/>
      <c r="UGU133" s="256"/>
      <c r="UGV133" s="256"/>
      <c r="UGW133" s="256"/>
      <c r="UGX133" s="256"/>
      <c r="UGY133" s="256"/>
      <c r="UGZ133" s="256"/>
      <c r="UHA133" s="256"/>
      <c r="UHB133" s="256"/>
      <c r="UHC133" s="256"/>
      <c r="UHD133" s="256"/>
      <c r="UHE133" s="256"/>
      <c r="UHF133" s="256"/>
      <c r="UHG133" s="256"/>
      <c r="UHH133" s="256"/>
      <c r="UHI133" s="256"/>
      <c r="UHJ133" s="256"/>
      <c r="UHK133" s="256"/>
      <c r="UHL133" s="256"/>
      <c r="UHM133" s="256"/>
      <c r="UHN133" s="256"/>
      <c r="UHO133" s="256"/>
      <c r="UHP133" s="256"/>
      <c r="UHQ133" s="256"/>
      <c r="UHR133" s="256"/>
      <c r="UHS133" s="256"/>
      <c r="UHT133" s="256"/>
      <c r="UHU133" s="256"/>
      <c r="UHV133" s="256"/>
      <c r="UHW133" s="256"/>
      <c r="UHX133" s="256"/>
      <c r="UHY133" s="256"/>
      <c r="UHZ133" s="256"/>
      <c r="UIA133" s="256"/>
      <c r="UIB133" s="256"/>
      <c r="UIC133" s="256"/>
      <c r="UID133" s="256"/>
      <c r="UIE133" s="256"/>
      <c r="UIF133" s="256"/>
      <c r="UIG133" s="256"/>
      <c r="UIH133" s="256"/>
      <c r="UII133" s="256"/>
      <c r="UIJ133" s="256"/>
      <c r="UIK133" s="256"/>
      <c r="UIL133" s="256"/>
      <c r="UIM133" s="256"/>
      <c r="UIN133" s="256"/>
      <c r="UIO133" s="256"/>
      <c r="UIP133" s="256"/>
      <c r="UIQ133" s="256"/>
      <c r="UIR133" s="256"/>
      <c r="UIS133" s="256"/>
      <c r="UIT133" s="256"/>
      <c r="UIU133" s="256"/>
      <c r="UIV133" s="256"/>
      <c r="UIW133" s="256"/>
      <c r="UIX133" s="256"/>
      <c r="UIY133" s="256"/>
      <c r="UIZ133" s="256"/>
      <c r="UJA133" s="256"/>
      <c r="UJB133" s="256"/>
      <c r="UJC133" s="256"/>
      <c r="UJD133" s="256"/>
      <c r="UJE133" s="256"/>
      <c r="UJF133" s="256"/>
      <c r="UJG133" s="256"/>
      <c r="UJH133" s="256"/>
      <c r="UJI133" s="256"/>
      <c r="UJJ133" s="256"/>
      <c r="UJK133" s="256"/>
      <c r="UJL133" s="256"/>
      <c r="UJM133" s="256"/>
      <c r="UJN133" s="256"/>
      <c r="UJO133" s="256"/>
      <c r="UJP133" s="256"/>
      <c r="UJQ133" s="256"/>
      <c r="UJR133" s="256"/>
      <c r="UJS133" s="256"/>
      <c r="UJT133" s="256"/>
      <c r="UJU133" s="256"/>
      <c r="UJV133" s="256"/>
      <c r="UJW133" s="256"/>
      <c r="UJX133" s="256"/>
      <c r="UJY133" s="256"/>
      <c r="UJZ133" s="256"/>
      <c r="UKA133" s="256"/>
      <c r="UKB133" s="256"/>
      <c r="UKC133" s="256"/>
      <c r="UKD133" s="256"/>
      <c r="UKE133" s="256"/>
      <c r="UKF133" s="256"/>
      <c r="UKG133" s="256"/>
      <c r="UKH133" s="256"/>
      <c r="UKI133" s="256"/>
      <c r="UKJ133" s="256"/>
      <c r="UKK133" s="256"/>
      <c r="UKL133" s="256"/>
      <c r="UKM133" s="256"/>
      <c r="UKN133" s="256"/>
      <c r="UKO133" s="256"/>
      <c r="UKP133" s="256"/>
      <c r="UKQ133" s="256"/>
      <c r="UKR133" s="256"/>
      <c r="UKS133" s="256"/>
      <c r="UKT133" s="256"/>
      <c r="UKU133" s="256"/>
      <c r="UKV133" s="256"/>
      <c r="UKW133" s="256"/>
      <c r="UKX133" s="256"/>
      <c r="UKY133" s="256"/>
      <c r="UKZ133" s="256"/>
      <c r="ULA133" s="256"/>
      <c r="ULB133" s="256"/>
      <c r="ULC133" s="256"/>
      <c r="ULD133" s="256"/>
      <c r="ULE133" s="256"/>
      <c r="ULF133" s="256"/>
      <c r="ULG133" s="256"/>
      <c r="ULH133" s="256"/>
      <c r="ULI133" s="256"/>
      <c r="ULJ133" s="256"/>
      <c r="ULK133" s="256"/>
      <c r="ULL133" s="256"/>
      <c r="ULM133" s="256"/>
      <c r="ULN133" s="256"/>
      <c r="ULO133" s="256"/>
      <c r="ULP133" s="256"/>
      <c r="ULQ133" s="256"/>
      <c r="ULR133" s="256"/>
      <c r="ULS133" s="256"/>
      <c r="ULT133" s="256"/>
      <c r="ULU133" s="256"/>
      <c r="ULV133" s="256"/>
      <c r="ULW133" s="256"/>
      <c r="ULX133" s="256"/>
      <c r="ULY133" s="256"/>
      <c r="ULZ133" s="256"/>
      <c r="UMA133" s="256"/>
      <c r="UMB133" s="256"/>
      <c r="UMC133" s="256"/>
      <c r="UMD133" s="256"/>
      <c r="UME133" s="256"/>
      <c r="UMF133" s="256"/>
      <c r="UMG133" s="256"/>
      <c r="UMH133" s="256"/>
      <c r="UMI133" s="256"/>
      <c r="UMJ133" s="256"/>
      <c r="UMK133" s="256"/>
      <c r="UML133" s="256"/>
      <c r="UMM133" s="256"/>
      <c r="UMN133" s="256"/>
      <c r="UMO133" s="256"/>
      <c r="UMP133" s="256"/>
      <c r="UMQ133" s="256"/>
      <c r="UMR133" s="256"/>
      <c r="UMS133" s="256"/>
      <c r="UMT133" s="256"/>
      <c r="UMU133" s="256"/>
      <c r="UMV133" s="256"/>
      <c r="UMW133" s="256"/>
      <c r="UMX133" s="256"/>
      <c r="UMY133" s="256"/>
      <c r="UMZ133" s="256"/>
      <c r="UNA133" s="256"/>
      <c r="UNB133" s="256"/>
      <c r="UNC133" s="256"/>
      <c r="UND133" s="256"/>
      <c r="UNE133" s="256"/>
      <c r="UNF133" s="256"/>
      <c r="UNG133" s="256"/>
      <c r="UNH133" s="256"/>
      <c r="UNI133" s="256"/>
      <c r="UNJ133" s="256"/>
      <c r="UNK133" s="256"/>
      <c r="UNL133" s="256"/>
      <c r="UNM133" s="256"/>
      <c r="UNN133" s="256"/>
      <c r="UNO133" s="256"/>
      <c r="UNP133" s="256"/>
      <c r="UNQ133" s="256"/>
      <c r="UNR133" s="256"/>
      <c r="UNS133" s="256"/>
      <c r="UNT133" s="256"/>
      <c r="UNU133" s="256"/>
      <c r="UNV133" s="256"/>
      <c r="UNW133" s="256"/>
      <c r="UNX133" s="256"/>
      <c r="UNY133" s="256"/>
      <c r="UNZ133" s="256"/>
      <c r="UOA133" s="256"/>
      <c r="UOB133" s="256"/>
      <c r="UOC133" s="256"/>
      <c r="UOD133" s="256"/>
      <c r="UOE133" s="256"/>
      <c r="UOF133" s="256"/>
      <c r="UOG133" s="256"/>
      <c r="UOH133" s="256"/>
      <c r="UOI133" s="256"/>
      <c r="UOJ133" s="256"/>
      <c r="UOK133" s="256"/>
      <c r="UOL133" s="256"/>
      <c r="UOM133" s="256"/>
      <c r="UON133" s="256"/>
      <c r="UOO133" s="256"/>
      <c r="UOP133" s="256"/>
      <c r="UOQ133" s="256"/>
      <c r="UOR133" s="256"/>
      <c r="UOS133" s="256"/>
      <c r="UOT133" s="256"/>
      <c r="UOU133" s="256"/>
      <c r="UOV133" s="256"/>
      <c r="UOW133" s="256"/>
      <c r="UOX133" s="256"/>
      <c r="UOY133" s="256"/>
      <c r="UOZ133" s="256"/>
      <c r="UPA133" s="256"/>
      <c r="UPB133" s="256"/>
      <c r="UPC133" s="256"/>
      <c r="UPD133" s="256"/>
      <c r="UPE133" s="256"/>
      <c r="UPF133" s="256"/>
      <c r="UPG133" s="256"/>
      <c r="UPH133" s="256"/>
      <c r="UPI133" s="256"/>
      <c r="UPJ133" s="256"/>
      <c r="UPK133" s="256"/>
      <c r="UPL133" s="256"/>
      <c r="UPM133" s="256"/>
      <c r="UPN133" s="256"/>
      <c r="UPO133" s="256"/>
      <c r="UPP133" s="256"/>
      <c r="UPQ133" s="256"/>
      <c r="UPR133" s="256"/>
      <c r="UPS133" s="256"/>
      <c r="UPT133" s="256"/>
      <c r="UPU133" s="256"/>
      <c r="UPV133" s="256"/>
      <c r="UPW133" s="256"/>
      <c r="UPX133" s="256"/>
      <c r="UPY133" s="256"/>
      <c r="UPZ133" s="256"/>
      <c r="UQA133" s="256"/>
      <c r="UQB133" s="256"/>
      <c r="UQC133" s="256"/>
      <c r="UQD133" s="256"/>
      <c r="UQE133" s="256"/>
      <c r="UQF133" s="256"/>
      <c r="UQG133" s="256"/>
      <c r="UQH133" s="256"/>
      <c r="UQI133" s="256"/>
      <c r="UQJ133" s="256"/>
      <c r="UQK133" s="256"/>
      <c r="UQL133" s="256"/>
      <c r="UQM133" s="256"/>
      <c r="UQN133" s="256"/>
      <c r="UQO133" s="256"/>
      <c r="UQP133" s="256"/>
      <c r="UQQ133" s="256"/>
      <c r="UQR133" s="256"/>
      <c r="UQS133" s="256"/>
      <c r="UQT133" s="256"/>
      <c r="UQU133" s="256"/>
      <c r="UQV133" s="256"/>
      <c r="UQW133" s="256"/>
      <c r="UQX133" s="256"/>
      <c r="UQY133" s="256"/>
      <c r="UQZ133" s="256"/>
      <c r="URA133" s="256"/>
      <c r="URB133" s="256"/>
      <c r="URC133" s="256"/>
      <c r="URD133" s="256"/>
      <c r="URE133" s="256"/>
      <c r="URF133" s="256"/>
      <c r="URG133" s="256"/>
      <c r="URH133" s="256"/>
      <c r="URI133" s="256"/>
      <c r="URJ133" s="256"/>
      <c r="URK133" s="256"/>
      <c r="URL133" s="256"/>
      <c r="URM133" s="256"/>
      <c r="URN133" s="256"/>
      <c r="URO133" s="256"/>
      <c r="URP133" s="256"/>
      <c r="URQ133" s="256"/>
      <c r="URR133" s="256"/>
      <c r="URS133" s="256"/>
      <c r="URT133" s="256"/>
      <c r="URU133" s="256"/>
      <c r="URV133" s="256"/>
      <c r="URW133" s="256"/>
      <c r="URX133" s="256"/>
      <c r="URY133" s="256"/>
      <c r="URZ133" s="256"/>
      <c r="USA133" s="256"/>
      <c r="USB133" s="256"/>
      <c r="USC133" s="256"/>
      <c r="USD133" s="256"/>
      <c r="USE133" s="256"/>
      <c r="USF133" s="256"/>
      <c r="USG133" s="256"/>
      <c r="USH133" s="256"/>
      <c r="USI133" s="256"/>
      <c r="USJ133" s="256"/>
      <c r="USK133" s="256"/>
      <c r="USL133" s="256"/>
      <c r="USM133" s="256"/>
      <c r="USN133" s="256"/>
      <c r="USO133" s="256"/>
      <c r="USP133" s="256"/>
      <c r="USQ133" s="256"/>
      <c r="USR133" s="256"/>
      <c r="USS133" s="256"/>
      <c r="UST133" s="256"/>
      <c r="USU133" s="256"/>
      <c r="USV133" s="256"/>
      <c r="USW133" s="256"/>
      <c r="USX133" s="256"/>
      <c r="USY133" s="256"/>
      <c r="USZ133" s="256"/>
      <c r="UTA133" s="256"/>
      <c r="UTB133" s="256"/>
      <c r="UTC133" s="256"/>
      <c r="UTD133" s="256"/>
      <c r="UTE133" s="256"/>
      <c r="UTF133" s="256"/>
      <c r="UTG133" s="256"/>
      <c r="UTH133" s="256"/>
      <c r="UTI133" s="256"/>
      <c r="UTJ133" s="256"/>
      <c r="UTK133" s="256"/>
      <c r="UTL133" s="256"/>
      <c r="UTM133" s="256"/>
      <c r="UTN133" s="256"/>
      <c r="UTO133" s="256"/>
      <c r="UTP133" s="256"/>
      <c r="UTQ133" s="256"/>
      <c r="UTR133" s="256"/>
      <c r="UTS133" s="256"/>
      <c r="UTT133" s="256"/>
      <c r="UTU133" s="256"/>
      <c r="UTV133" s="256"/>
      <c r="UTW133" s="256"/>
      <c r="UTX133" s="256"/>
      <c r="UTY133" s="256"/>
      <c r="UTZ133" s="256"/>
      <c r="UUA133" s="256"/>
      <c r="UUB133" s="256"/>
      <c r="UUC133" s="256"/>
      <c r="UUD133" s="256"/>
      <c r="UUE133" s="256"/>
      <c r="UUF133" s="256"/>
      <c r="UUG133" s="256"/>
      <c r="UUH133" s="256"/>
      <c r="UUI133" s="256"/>
      <c r="UUJ133" s="256"/>
      <c r="UUK133" s="256"/>
      <c r="UUL133" s="256"/>
      <c r="UUM133" s="256"/>
      <c r="UUN133" s="256"/>
      <c r="UUO133" s="256"/>
      <c r="UUP133" s="256"/>
      <c r="UUQ133" s="256"/>
      <c r="UUR133" s="256"/>
      <c r="UUS133" s="256"/>
      <c r="UUT133" s="256"/>
      <c r="UUU133" s="256"/>
      <c r="UUV133" s="256"/>
      <c r="UUW133" s="256"/>
      <c r="UUX133" s="256"/>
      <c r="UUY133" s="256"/>
      <c r="UUZ133" s="256"/>
      <c r="UVA133" s="256"/>
      <c r="UVB133" s="256"/>
      <c r="UVC133" s="256"/>
      <c r="UVD133" s="256"/>
      <c r="UVE133" s="256"/>
      <c r="UVF133" s="256"/>
      <c r="UVG133" s="256"/>
      <c r="UVH133" s="256"/>
      <c r="UVI133" s="256"/>
      <c r="UVJ133" s="256"/>
      <c r="UVK133" s="256"/>
      <c r="UVL133" s="256"/>
      <c r="UVM133" s="256"/>
      <c r="UVN133" s="256"/>
      <c r="UVO133" s="256"/>
      <c r="UVP133" s="256"/>
      <c r="UVQ133" s="256"/>
      <c r="UVR133" s="256"/>
      <c r="UVS133" s="256"/>
      <c r="UVT133" s="256"/>
      <c r="UVU133" s="256"/>
      <c r="UVV133" s="256"/>
      <c r="UVW133" s="256"/>
      <c r="UVX133" s="256"/>
      <c r="UVY133" s="256"/>
      <c r="UVZ133" s="256"/>
      <c r="UWA133" s="256"/>
      <c r="UWB133" s="256"/>
      <c r="UWC133" s="256"/>
      <c r="UWD133" s="256"/>
      <c r="UWE133" s="256"/>
      <c r="UWF133" s="256"/>
      <c r="UWG133" s="256"/>
      <c r="UWH133" s="256"/>
      <c r="UWI133" s="256"/>
      <c r="UWJ133" s="256"/>
      <c r="UWK133" s="256"/>
      <c r="UWL133" s="256"/>
      <c r="UWM133" s="256"/>
      <c r="UWN133" s="256"/>
      <c r="UWO133" s="256"/>
      <c r="UWP133" s="256"/>
      <c r="UWQ133" s="256"/>
      <c r="UWR133" s="256"/>
      <c r="UWS133" s="256"/>
      <c r="UWT133" s="256"/>
      <c r="UWU133" s="256"/>
      <c r="UWV133" s="256"/>
      <c r="UWW133" s="256"/>
      <c r="UWX133" s="256"/>
      <c r="UWY133" s="256"/>
      <c r="UWZ133" s="256"/>
      <c r="UXA133" s="256"/>
      <c r="UXB133" s="256"/>
      <c r="UXC133" s="256"/>
      <c r="UXD133" s="256"/>
      <c r="UXE133" s="256"/>
      <c r="UXF133" s="256"/>
      <c r="UXG133" s="256"/>
      <c r="UXH133" s="256"/>
      <c r="UXI133" s="256"/>
      <c r="UXJ133" s="256"/>
      <c r="UXK133" s="256"/>
      <c r="UXL133" s="256"/>
      <c r="UXM133" s="256"/>
      <c r="UXN133" s="256"/>
      <c r="UXO133" s="256"/>
      <c r="UXP133" s="256"/>
      <c r="UXQ133" s="256"/>
      <c r="UXR133" s="256"/>
      <c r="UXS133" s="256"/>
      <c r="UXT133" s="256"/>
      <c r="UXU133" s="256"/>
      <c r="UXV133" s="256"/>
      <c r="UXW133" s="256"/>
      <c r="UXX133" s="256"/>
      <c r="UXY133" s="256"/>
      <c r="UXZ133" s="256"/>
      <c r="UYA133" s="256"/>
      <c r="UYB133" s="256"/>
      <c r="UYC133" s="256"/>
      <c r="UYD133" s="256"/>
      <c r="UYE133" s="256"/>
      <c r="UYF133" s="256"/>
      <c r="UYG133" s="256"/>
      <c r="UYH133" s="256"/>
      <c r="UYI133" s="256"/>
      <c r="UYJ133" s="256"/>
      <c r="UYK133" s="256"/>
      <c r="UYL133" s="256"/>
      <c r="UYM133" s="256"/>
      <c r="UYN133" s="256"/>
      <c r="UYO133" s="256"/>
      <c r="UYP133" s="256"/>
      <c r="UYQ133" s="256"/>
      <c r="UYR133" s="256"/>
      <c r="UYS133" s="256"/>
      <c r="UYT133" s="256"/>
      <c r="UYU133" s="256"/>
      <c r="UYV133" s="256"/>
      <c r="UYW133" s="256"/>
      <c r="UYX133" s="256"/>
      <c r="UYY133" s="256"/>
      <c r="UYZ133" s="256"/>
      <c r="UZA133" s="256"/>
      <c r="UZB133" s="256"/>
      <c r="UZC133" s="256"/>
      <c r="UZD133" s="256"/>
      <c r="UZE133" s="256"/>
      <c r="UZF133" s="256"/>
      <c r="UZG133" s="256"/>
      <c r="UZH133" s="256"/>
      <c r="UZI133" s="256"/>
      <c r="UZJ133" s="256"/>
      <c r="UZK133" s="256"/>
      <c r="UZL133" s="256"/>
      <c r="UZM133" s="256"/>
      <c r="UZN133" s="256"/>
      <c r="UZO133" s="256"/>
      <c r="UZP133" s="256"/>
      <c r="UZQ133" s="256"/>
      <c r="UZR133" s="256"/>
      <c r="UZS133" s="256"/>
      <c r="UZT133" s="256"/>
      <c r="UZU133" s="256"/>
      <c r="UZV133" s="256"/>
      <c r="UZW133" s="256"/>
      <c r="UZX133" s="256"/>
      <c r="UZY133" s="256"/>
      <c r="UZZ133" s="256"/>
      <c r="VAA133" s="256"/>
      <c r="VAB133" s="256"/>
      <c r="VAC133" s="256"/>
      <c r="VAD133" s="256"/>
      <c r="VAE133" s="256"/>
      <c r="VAF133" s="256"/>
      <c r="VAG133" s="256"/>
      <c r="VAH133" s="256"/>
      <c r="VAI133" s="256"/>
      <c r="VAJ133" s="256"/>
      <c r="VAK133" s="256"/>
      <c r="VAL133" s="256"/>
      <c r="VAM133" s="256"/>
      <c r="VAN133" s="256"/>
      <c r="VAO133" s="256"/>
      <c r="VAP133" s="256"/>
      <c r="VAQ133" s="256"/>
      <c r="VAR133" s="256"/>
      <c r="VAS133" s="256"/>
      <c r="VAT133" s="256"/>
      <c r="VAU133" s="256"/>
      <c r="VAV133" s="256"/>
      <c r="VAW133" s="256"/>
      <c r="VAX133" s="256"/>
      <c r="VAY133" s="256"/>
      <c r="VAZ133" s="256"/>
      <c r="VBA133" s="256"/>
      <c r="VBB133" s="256"/>
      <c r="VBC133" s="256"/>
      <c r="VBD133" s="256"/>
      <c r="VBE133" s="256"/>
      <c r="VBF133" s="256"/>
      <c r="VBG133" s="256"/>
      <c r="VBH133" s="256"/>
      <c r="VBI133" s="256"/>
      <c r="VBJ133" s="256"/>
      <c r="VBK133" s="256"/>
      <c r="VBL133" s="256"/>
      <c r="VBM133" s="256"/>
      <c r="VBN133" s="256"/>
      <c r="VBO133" s="256"/>
      <c r="VBP133" s="256"/>
      <c r="VBQ133" s="256"/>
      <c r="VBR133" s="256"/>
      <c r="VBS133" s="256"/>
      <c r="VBT133" s="256"/>
      <c r="VBU133" s="256"/>
      <c r="VBV133" s="256"/>
      <c r="VBW133" s="256"/>
      <c r="VBX133" s="256"/>
      <c r="VBY133" s="256"/>
      <c r="VBZ133" s="256"/>
      <c r="VCA133" s="256"/>
      <c r="VCB133" s="256"/>
      <c r="VCC133" s="256"/>
      <c r="VCD133" s="256"/>
      <c r="VCE133" s="256"/>
      <c r="VCF133" s="256"/>
      <c r="VCG133" s="256"/>
      <c r="VCH133" s="256"/>
      <c r="VCI133" s="256"/>
      <c r="VCJ133" s="256"/>
      <c r="VCK133" s="256"/>
      <c r="VCL133" s="256"/>
      <c r="VCM133" s="256"/>
      <c r="VCN133" s="256"/>
      <c r="VCO133" s="256"/>
      <c r="VCP133" s="256"/>
      <c r="VCQ133" s="256"/>
      <c r="VCR133" s="256"/>
      <c r="VCS133" s="256"/>
      <c r="VCT133" s="256"/>
      <c r="VCU133" s="256"/>
      <c r="VCV133" s="256"/>
      <c r="VCW133" s="256"/>
      <c r="VCX133" s="256"/>
      <c r="VCY133" s="256"/>
      <c r="VCZ133" s="256"/>
      <c r="VDA133" s="256"/>
      <c r="VDB133" s="256"/>
      <c r="VDC133" s="256"/>
      <c r="VDD133" s="256"/>
      <c r="VDE133" s="256"/>
      <c r="VDF133" s="256"/>
      <c r="VDG133" s="256"/>
      <c r="VDH133" s="256"/>
      <c r="VDI133" s="256"/>
      <c r="VDJ133" s="256"/>
      <c r="VDK133" s="256"/>
      <c r="VDL133" s="256"/>
      <c r="VDM133" s="256"/>
      <c r="VDN133" s="256"/>
      <c r="VDO133" s="256"/>
      <c r="VDP133" s="256"/>
      <c r="VDQ133" s="256"/>
      <c r="VDR133" s="256"/>
      <c r="VDS133" s="256"/>
      <c r="VDT133" s="256"/>
      <c r="VDU133" s="256"/>
      <c r="VDV133" s="256"/>
      <c r="VDW133" s="256"/>
      <c r="VDX133" s="256"/>
      <c r="VDY133" s="256"/>
      <c r="VDZ133" s="256"/>
      <c r="VEA133" s="256"/>
      <c r="VEB133" s="256"/>
      <c r="VEC133" s="256"/>
      <c r="VED133" s="256"/>
      <c r="VEE133" s="256"/>
      <c r="VEF133" s="256"/>
      <c r="VEG133" s="256"/>
      <c r="VEH133" s="256"/>
      <c r="VEI133" s="256"/>
      <c r="VEJ133" s="256"/>
      <c r="VEK133" s="256"/>
      <c r="VEL133" s="256"/>
      <c r="VEM133" s="256"/>
      <c r="VEN133" s="256"/>
      <c r="VEO133" s="256"/>
      <c r="VEP133" s="256"/>
      <c r="VEQ133" s="256"/>
      <c r="VER133" s="256"/>
      <c r="VES133" s="256"/>
      <c r="VET133" s="256"/>
      <c r="VEU133" s="256"/>
      <c r="VEV133" s="256"/>
      <c r="VEW133" s="256"/>
      <c r="VEX133" s="256"/>
      <c r="VEY133" s="256"/>
      <c r="VEZ133" s="256"/>
      <c r="VFA133" s="256"/>
      <c r="VFB133" s="256"/>
      <c r="VFC133" s="256"/>
      <c r="VFD133" s="256"/>
      <c r="VFE133" s="256"/>
      <c r="VFF133" s="256"/>
      <c r="VFG133" s="256"/>
      <c r="VFH133" s="256"/>
      <c r="VFI133" s="256"/>
      <c r="VFJ133" s="256"/>
      <c r="VFK133" s="256"/>
      <c r="VFL133" s="256"/>
      <c r="VFM133" s="256"/>
      <c r="VFN133" s="256"/>
      <c r="VFO133" s="256"/>
      <c r="VFP133" s="256"/>
      <c r="VFQ133" s="256"/>
      <c r="VFR133" s="256"/>
      <c r="VFS133" s="256"/>
      <c r="VFT133" s="256"/>
      <c r="VFU133" s="256"/>
      <c r="VFV133" s="256"/>
      <c r="VFW133" s="256"/>
      <c r="VFX133" s="256"/>
      <c r="VFY133" s="256"/>
      <c r="VFZ133" s="256"/>
      <c r="VGA133" s="256"/>
      <c r="VGB133" s="256"/>
      <c r="VGC133" s="256"/>
      <c r="VGD133" s="256"/>
      <c r="VGE133" s="256"/>
      <c r="VGF133" s="256"/>
      <c r="VGG133" s="256"/>
      <c r="VGH133" s="256"/>
      <c r="VGI133" s="256"/>
      <c r="VGJ133" s="256"/>
      <c r="VGK133" s="256"/>
      <c r="VGL133" s="256"/>
      <c r="VGM133" s="256"/>
      <c r="VGN133" s="256"/>
      <c r="VGO133" s="256"/>
      <c r="VGP133" s="256"/>
      <c r="VGQ133" s="256"/>
      <c r="VGR133" s="256"/>
      <c r="VGS133" s="256"/>
      <c r="VGT133" s="256"/>
      <c r="VGU133" s="256"/>
      <c r="VGV133" s="256"/>
      <c r="VGW133" s="256"/>
      <c r="VGX133" s="256"/>
      <c r="VGY133" s="256"/>
      <c r="VGZ133" s="256"/>
      <c r="VHA133" s="256"/>
      <c r="VHB133" s="256"/>
      <c r="VHC133" s="256"/>
      <c r="VHD133" s="256"/>
      <c r="VHE133" s="256"/>
      <c r="VHF133" s="256"/>
      <c r="VHG133" s="256"/>
      <c r="VHH133" s="256"/>
      <c r="VHI133" s="256"/>
      <c r="VHJ133" s="256"/>
      <c r="VHK133" s="256"/>
      <c r="VHL133" s="256"/>
      <c r="VHM133" s="256"/>
      <c r="VHN133" s="256"/>
      <c r="VHO133" s="256"/>
      <c r="VHP133" s="256"/>
      <c r="VHQ133" s="256"/>
      <c r="VHR133" s="256"/>
      <c r="VHS133" s="256"/>
      <c r="VHT133" s="256"/>
      <c r="VHU133" s="256"/>
      <c r="VHV133" s="256"/>
      <c r="VHW133" s="256"/>
      <c r="VHX133" s="256"/>
      <c r="VHY133" s="256"/>
      <c r="VHZ133" s="256"/>
      <c r="VIA133" s="256"/>
      <c r="VIB133" s="256"/>
      <c r="VIC133" s="256"/>
      <c r="VID133" s="256"/>
      <c r="VIE133" s="256"/>
      <c r="VIF133" s="256"/>
      <c r="VIG133" s="256"/>
      <c r="VIH133" s="256"/>
      <c r="VII133" s="256"/>
      <c r="VIJ133" s="256"/>
      <c r="VIK133" s="256"/>
      <c r="VIL133" s="256"/>
      <c r="VIM133" s="256"/>
      <c r="VIN133" s="256"/>
      <c r="VIO133" s="256"/>
      <c r="VIP133" s="256"/>
      <c r="VIQ133" s="256"/>
      <c r="VIR133" s="256"/>
      <c r="VIS133" s="256"/>
      <c r="VIT133" s="256"/>
      <c r="VIU133" s="256"/>
      <c r="VIV133" s="256"/>
      <c r="VIW133" s="256"/>
      <c r="VIX133" s="256"/>
      <c r="VIY133" s="256"/>
      <c r="VIZ133" s="256"/>
      <c r="VJA133" s="256"/>
      <c r="VJB133" s="256"/>
      <c r="VJC133" s="256"/>
      <c r="VJD133" s="256"/>
      <c r="VJE133" s="256"/>
      <c r="VJF133" s="256"/>
      <c r="VJG133" s="256"/>
      <c r="VJH133" s="256"/>
      <c r="VJI133" s="256"/>
      <c r="VJJ133" s="256"/>
      <c r="VJK133" s="256"/>
      <c r="VJL133" s="256"/>
      <c r="VJM133" s="256"/>
      <c r="VJN133" s="256"/>
      <c r="VJO133" s="256"/>
      <c r="VJP133" s="256"/>
      <c r="VJQ133" s="256"/>
      <c r="VJR133" s="256"/>
      <c r="VJS133" s="256"/>
      <c r="VJT133" s="256"/>
      <c r="VJU133" s="256"/>
      <c r="VJV133" s="256"/>
      <c r="VJW133" s="256"/>
      <c r="VJX133" s="256"/>
      <c r="VJY133" s="256"/>
      <c r="VJZ133" s="256"/>
      <c r="VKA133" s="256"/>
      <c r="VKB133" s="256"/>
      <c r="VKC133" s="256"/>
      <c r="VKD133" s="256"/>
      <c r="VKE133" s="256"/>
      <c r="VKF133" s="256"/>
      <c r="VKG133" s="256"/>
      <c r="VKH133" s="256"/>
      <c r="VKI133" s="256"/>
      <c r="VKJ133" s="256"/>
      <c r="VKK133" s="256"/>
      <c r="VKL133" s="256"/>
      <c r="VKM133" s="256"/>
      <c r="VKN133" s="256"/>
      <c r="VKO133" s="256"/>
      <c r="VKP133" s="256"/>
      <c r="VKQ133" s="256"/>
      <c r="VKR133" s="256"/>
      <c r="VKS133" s="256"/>
      <c r="VKT133" s="256"/>
      <c r="VKU133" s="256"/>
      <c r="VKV133" s="256"/>
      <c r="VKW133" s="256"/>
      <c r="VKX133" s="256"/>
      <c r="VKY133" s="256"/>
      <c r="VKZ133" s="256"/>
      <c r="VLA133" s="256"/>
      <c r="VLB133" s="256"/>
      <c r="VLC133" s="256"/>
      <c r="VLD133" s="256"/>
      <c r="VLE133" s="256"/>
      <c r="VLF133" s="256"/>
      <c r="VLG133" s="256"/>
      <c r="VLH133" s="256"/>
      <c r="VLI133" s="256"/>
      <c r="VLJ133" s="256"/>
      <c r="VLK133" s="256"/>
      <c r="VLL133" s="256"/>
      <c r="VLM133" s="256"/>
      <c r="VLN133" s="256"/>
      <c r="VLO133" s="256"/>
      <c r="VLP133" s="256"/>
      <c r="VLQ133" s="256"/>
      <c r="VLR133" s="256"/>
      <c r="VLS133" s="256"/>
      <c r="VLT133" s="256"/>
      <c r="VLU133" s="256"/>
      <c r="VLV133" s="256"/>
      <c r="VLW133" s="256"/>
      <c r="VLX133" s="256"/>
      <c r="VLY133" s="256"/>
      <c r="VLZ133" s="256"/>
      <c r="VMA133" s="256"/>
      <c r="VMB133" s="256"/>
      <c r="VMC133" s="256"/>
      <c r="VMD133" s="256"/>
      <c r="VME133" s="256"/>
      <c r="VMF133" s="256"/>
      <c r="VMG133" s="256"/>
      <c r="VMH133" s="256"/>
      <c r="VMI133" s="256"/>
      <c r="VMJ133" s="256"/>
      <c r="VMK133" s="256"/>
      <c r="VML133" s="256"/>
      <c r="VMM133" s="256"/>
      <c r="VMN133" s="256"/>
      <c r="VMO133" s="256"/>
      <c r="VMP133" s="256"/>
      <c r="VMQ133" s="256"/>
      <c r="VMR133" s="256"/>
      <c r="VMS133" s="256"/>
      <c r="VMT133" s="256"/>
      <c r="VMU133" s="256"/>
      <c r="VMV133" s="256"/>
      <c r="VMW133" s="256"/>
      <c r="VMX133" s="256"/>
      <c r="VMY133" s="256"/>
      <c r="VMZ133" s="256"/>
      <c r="VNA133" s="256"/>
      <c r="VNB133" s="256"/>
      <c r="VNC133" s="256"/>
      <c r="VND133" s="256"/>
      <c r="VNE133" s="256"/>
      <c r="VNF133" s="256"/>
      <c r="VNG133" s="256"/>
      <c r="VNH133" s="256"/>
      <c r="VNI133" s="256"/>
      <c r="VNJ133" s="256"/>
      <c r="VNK133" s="256"/>
      <c r="VNL133" s="256"/>
      <c r="VNM133" s="256"/>
      <c r="VNN133" s="256"/>
      <c r="VNO133" s="256"/>
      <c r="VNP133" s="256"/>
      <c r="VNQ133" s="256"/>
      <c r="VNR133" s="256"/>
      <c r="VNS133" s="256"/>
      <c r="VNT133" s="256"/>
      <c r="VNU133" s="256"/>
      <c r="VNV133" s="256"/>
      <c r="VNW133" s="256"/>
      <c r="VNX133" s="256"/>
      <c r="VNY133" s="256"/>
      <c r="VNZ133" s="256"/>
      <c r="VOA133" s="256"/>
      <c r="VOB133" s="256"/>
      <c r="VOC133" s="256"/>
      <c r="VOD133" s="256"/>
      <c r="VOE133" s="256"/>
      <c r="VOF133" s="256"/>
      <c r="VOG133" s="256"/>
      <c r="VOH133" s="256"/>
      <c r="VOI133" s="256"/>
      <c r="VOJ133" s="256"/>
      <c r="VOK133" s="256"/>
      <c r="VOL133" s="256"/>
      <c r="VOM133" s="256"/>
      <c r="VON133" s="256"/>
      <c r="VOO133" s="256"/>
      <c r="VOP133" s="256"/>
      <c r="VOQ133" s="256"/>
      <c r="VOR133" s="256"/>
      <c r="VOS133" s="256"/>
      <c r="VOT133" s="256"/>
      <c r="VOU133" s="256"/>
      <c r="VOV133" s="256"/>
      <c r="VOW133" s="256"/>
      <c r="VOX133" s="256"/>
      <c r="VOY133" s="256"/>
      <c r="VOZ133" s="256"/>
      <c r="VPA133" s="256"/>
      <c r="VPB133" s="256"/>
      <c r="VPC133" s="256"/>
      <c r="VPD133" s="256"/>
      <c r="VPE133" s="256"/>
      <c r="VPF133" s="256"/>
      <c r="VPG133" s="256"/>
      <c r="VPH133" s="256"/>
      <c r="VPI133" s="256"/>
      <c r="VPJ133" s="256"/>
      <c r="VPK133" s="256"/>
      <c r="VPL133" s="256"/>
      <c r="VPM133" s="256"/>
      <c r="VPN133" s="256"/>
      <c r="VPO133" s="256"/>
      <c r="VPP133" s="256"/>
      <c r="VPQ133" s="256"/>
      <c r="VPR133" s="256"/>
      <c r="VPS133" s="256"/>
      <c r="VPT133" s="256"/>
      <c r="VPU133" s="256"/>
      <c r="VPV133" s="256"/>
      <c r="VPW133" s="256"/>
      <c r="VPX133" s="256"/>
      <c r="VPY133" s="256"/>
      <c r="VPZ133" s="256"/>
      <c r="VQA133" s="256"/>
      <c r="VQB133" s="256"/>
      <c r="VQC133" s="256"/>
      <c r="VQD133" s="256"/>
      <c r="VQE133" s="256"/>
      <c r="VQF133" s="256"/>
      <c r="VQG133" s="256"/>
      <c r="VQH133" s="256"/>
      <c r="VQI133" s="256"/>
      <c r="VQJ133" s="256"/>
      <c r="VQK133" s="256"/>
      <c r="VQL133" s="256"/>
      <c r="VQM133" s="256"/>
      <c r="VQN133" s="256"/>
      <c r="VQO133" s="256"/>
      <c r="VQP133" s="256"/>
      <c r="VQQ133" s="256"/>
      <c r="VQR133" s="256"/>
      <c r="VQS133" s="256"/>
      <c r="VQT133" s="256"/>
      <c r="VQU133" s="256"/>
      <c r="VQV133" s="256"/>
      <c r="VQW133" s="256"/>
      <c r="VQX133" s="256"/>
      <c r="VQY133" s="256"/>
      <c r="VQZ133" s="256"/>
      <c r="VRA133" s="256"/>
      <c r="VRB133" s="256"/>
      <c r="VRC133" s="256"/>
      <c r="VRD133" s="256"/>
      <c r="VRE133" s="256"/>
      <c r="VRF133" s="256"/>
      <c r="VRG133" s="256"/>
      <c r="VRH133" s="256"/>
      <c r="VRI133" s="256"/>
      <c r="VRJ133" s="256"/>
      <c r="VRK133" s="256"/>
      <c r="VRL133" s="256"/>
      <c r="VRM133" s="256"/>
      <c r="VRN133" s="256"/>
      <c r="VRO133" s="256"/>
      <c r="VRP133" s="256"/>
      <c r="VRQ133" s="256"/>
      <c r="VRR133" s="256"/>
      <c r="VRS133" s="256"/>
      <c r="VRT133" s="256"/>
      <c r="VRU133" s="256"/>
      <c r="VRV133" s="256"/>
      <c r="VRW133" s="256"/>
      <c r="VRX133" s="256"/>
      <c r="VRY133" s="256"/>
      <c r="VRZ133" s="256"/>
      <c r="VSA133" s="256"/>
      <c r="VSB133" s="256"/>
      <c r="VSC133" s="256"/>
      <c r="VSD133" s="256"/>
      <c r="VSE133" s="256"/>
      <c r="VSF133" s="256"/>
      <c r="VSG133" s="256"/>
      <c r="VSH133" s="256"/>
      <c r="VSI133" s="256"/>
      <c r="VSJ133" s="256"/>
      <c r="VSK133" s="256"/>
      <c r="VSL133" s="256"/>
      <c r="VSM133" s="256"/>
      <c r="VSN133" s="256"/>
      <c r="VSO133" s="256"/>
      <c r="VSP133" s="256"/>
      <c r="VSQ133" s="256"/>
      <c r="VSR133" s="256"/>
      <c r="VSS133" s="256"/>
      <c r="VST133" s="256"/>
      <c r="VSU133" s="256"/>
      <c r="VSV133" s="256"/>
      <c r="VSW133" s="256"/>
      <c r="VSX133" s="256"/>
      <c r="VSY133" s="256"/>
      <c r="VSZ133" s="256"/>
      <c r="VTA133" s="256"/>
      <c r="VTB133" s="256"/>
      <c r="VTC133" s="256"/>
      <c r="VTD133" s="256"/>
      <c r="VTE133" s="256"/>
      <c r="VTF133" s="256"/>
      <c r="VTG133" s="256"/>
      <c r="VTH133" s="256"/>
      <c r="VTI133" s="256"/>
      <c r="VTJ133" s="256"/>
      <c r="VTK133" s="256"/>
      <c r="VTL133" s="256"/>
      <c r="VTM133" s="256"/>
      <c r="VTN133" s="256"/>
      <c r="VTO133" s="256"/>
      <c r="VTP133" s="256"/>
      <c r="VTQ133" s="256"/>
      <c r="VTR133" s="256"/>
      <c r="VTS133" s="256"/>
      <c r="VTT133" s="256"/>
      <c r="VTU133" s="256"/>
      <c r="VTV133" s="256"/>
      <c r="VTW133" s="256"/>
      <c r="VTX133" s="256"/>
      <c r="VTY133" s="256"/>
      <c r="VTZ133" s="256"/>
      <c r="VUA133" s="256"/>
      <c r="VUB133" s="256"/>
      <c r="VUC133" s="256"/>
      <c r="VUD133" s="256"/>
      <c r="VUE133" s="256"/>
      <c r="VUF133" s="256"/>
      <c r="VUG133" s="256"/>
      <c r="VUH133" s="256"/>
      <c r="VUI133" s="256"/>
      <c r="VUJ133" s="256"/>
      <c r="VUK133" s="256"/>
      <c r="VUL133" s="256"/>
      <c r="VUM133" s="256"/>
      <c r="VUN133" s="256"/>
      <c r="VUO133" s="256"/>
      <c r="VUP133" s="256"/>
      <c r="VUQ133" s="256"/>
      <c r="VUR133" s="256"/>
      <c r="VUS133" s="256"/>
      <c r="VUT133" s="256"/>
      <c r="VUU133" s="256"/>
      <c r="VUV133" s="256"/>
      <c r="VUW133" s="256"/>
      <c r="VUX133" s="256"/>
      <c r="VUY133" s="256"/>
      <c r="VUZ133" s="256"/>
      <c r="VVA133" s="256"/>
      <c r="VVB133" s="256"/>
      <c r="VVC133" s="256"/>
      <c r="VVD133" s="256"/>
      <c r="VVE133" s="256"/>
      <c r="VVF133" s="256"/>
      <c r="VVG133" s="256"/>
      <c r="VVH133" s="256"/>
      <c r="VVI133" s="256"/>
      <c r="VVJ133" s="256"/>
      <c r="VVK133" s="256"/>
      <c r="VVL133" s="256"/>
      <c r="VVM133" s="256"/>
      <c r="VVN133" s="256"/>
      <c r="VVO133" s="256"/>
      <c r="VVP133" s="256"/>
      <c r="VVQ133" s="256"/>
      <c r="VVR133" s="256"/>
      <c r="VVS133" s="256"/>
      <c r="VVT133" s="256"/>
      <c r="VVU133" s="256"/>
      <c r="VVV133" s="256"/>
      <c r="VVW133" s="256"/>
      <c r="VVX133" s="256"/>
      <c r="VVY133" s="256"/>
      <c r="VVZ133" s="256"/>
      <c r="VWA133" s="256"/>
      <c r="VWB133" s="256"/>
      <c r="VWC133" s="256"/>
      <c r="VWD133" s="256"/>
      <c r="VWE133" s="256"/>
      <c r="VWF133" s="256"/>
      <c r="VWG133" s="256"/>
      <c r="VWH133" s="256"/>
      <c r="VWI133" s="256"/>
      <c r="VWJ133" s="256"/>
      <c r="VWK133" s="256"/>
      <c r="VWL133" s="256"/>
      <c r="VWM133" s="256"/>
      <c r="VWN133" s="256"/>
      <c r="VWO133" s="256"/>
      <c r="VWP133" s="256"/>
      <c r="VWQ133" s="256"/>
      <c r="VWR133" s="256"/>
      <c r="VWS133" s="256"/>
      <c r="VWT133" s="256"/>
      <c r="VWU133" s="256"/>
      <c r="VWV133" s="256"/>
      <c r="VWW133" s="256"/>
      <c r="VWX133" s="256"/>
      <c r="VWY133" s="256"/>
      <c r="VWZ133" s="256"/>
      <c r="VXA133" s="256"/>
      <c r="VXB133" s="256"/>
      <c r="VXC133" s="256"/>
      <c r="VXD133" s="256"/>
      <c r="VXE133" s="256"/>
      <c r="VXF133" s="256"/>
      <c r="VXG133" s="256"/>
      <c r="VXH133" s="256"/>
      <c r="VXI133" s="256"/>
      <c r="VXJ133" s="256"/>
      <c r="VXK133" s="256"/>
      <c r="VXL133" s="256"/>
      <c r="VXM133" s="256"/>
      <c r="VXN133" s="256"/>
      <c r="VXO133" s="256"/>
      <c r="VXP133" s="256"/>
      <c r="VXQ133" s="256"/>
      <c r="VXR133" s="256"/>
      <c r="VXS133" s="256"/>
      <c r="VXT133" s="256"/>
      <c r="VXU133" s="256"/>
      <c r="VXV133" s="256"/>
      <c r="VXW133" s="256"/>
      <c r="VXX133" s="256"/>
      <c r="VXY133" s="256"/>
      <c r="VXZ133" s="256"/>
      <c r="VYA133" s="256"/>
      <c r="VYB133" s="256"/>
      <c r="VYC133" s="256"/>
      <c r="VYD133" s="256"/>
      <c r="VYE133" s="256"/>
      <c r="VYF133" s="256"/>
      <c r="VYG133" s="256"/>
      <c r="VYH133" s="256"/>
      <c r="VYI133" s="256"/>
      <c r="VYJ133" s="256"/>
      <c r="VYK133" s="256"/>
      <c r="VYL133" s="256"/>
      <c r="VYM133" s="256"/>
      <c r="VYN133" s="256"/>
      <c r="VYO133" s="256"/>
      <c r="VYP133" s="256"/>
      <c r="VYQ133" s="256"/>
      <c r="VYR133" s="256"/>
      <c r="VYS133" s="256"/>
      <c r="VYT133" s="256"/>
      <c r="VYU133" s="256"/>
      <c r="VYV133" s="256"/>
      <c r="VYW133" s="256"/>
      <c r="VYX133" s="256"/>
      <c r="VYY133" s="256"/>
      <c r="VYZ133" s="256"/>
      <c r="VZA133" s="256"/>
      <c r="VZB133" s="256"/>
      <c r="VZC133" s="256"/>
      <c r="VZD133" s="256"/>
      <c r="VZE133" s="256"/>
      <c r="VZF133" s="256"/>
      <c r="VZG133" s="256"/>
      <c r="VZH133" s="256"/>
      <c r="VZI133" s="256"/>
      <c r="VZJ133" s="256"/>
      <c r="VZK133" s="256"/>
      <c r="VZL133" s="256"/>
      <c r="VZM133" s="256"/>
      <c r="VZN133" s="256"/>
      <c r="VZO133" s="256"/>
      <c r="VZP133" s="256"/>
      <c r="VZQ133" s="256"/>
      <c r="VZR133" s="256"/>
      <c r="VZS133" s="256"/>
      <c r="VZT133" s="256"/>
      <c r="VZU133" s="256"/>
      <c r="VZV133" s="256"/>
      <c r="VZW133" s="256"/>
      <c r="VZX133" s="256"/>
      <c r="VZY133" s="256"/>
      <c r="VZZ133" s="256"/>
      <c r="WAA133" s="256"/>
      <c r="WAB133" s="256"/>
      <c r="WAC133" s="256"/>
      <c r="WAD133" s="256"/>
      <c r="WAE133" s="256"/>
      <c r="WAF133" s="256"/>
      <c r="WAG133" s="256"/>
      <c r="WAH133" s="256"/>
      <c r="WAI133" s="256"/>
      <c r="WAJ133" s="256"/>
      <c r="WAK133" s="256"/>
      <c r="WAL133" s="256"/>
      <c r="WAM133" s="256"/>
      <c r="WAN133" s="256"/>
      <c r="WAO133" s="256"/>
      <c r="WAP133" s="256"/>
      <c r="WAQ133" s="256"/>
      <c r="WAR133" s="256"/>
      <c r="WAS133" s="256"/>
      <c r="WAT133" s="256"/>
      <c r="WAU133" s="256"/>
      <c r="WAV133" s="256"/>
      <c r="WAW133" s="256"/>
      <c r="WAX133" s="256"/>
      <c r="WAY133" s="256"/>
      <c r="WAZ133" s="256"/>
      <c r="WBA133" s="256"/>
      <c r="WBB133" s="256"/>
      <c r="WBC133" s="256"/>
      <c r="WBD133" s="256"/>
      <c r="WBE133" s="256"/>
      <c r="WBF133" s="256"/>
      <c r="WBG133" s="256"/>
      <c r="WBH133" s="256"/>
      <c r="WBI133" s="256"/>
      <c r="WBJ133" s="256"/>
      <c r="WBK133" s="256"/>
      <c r="WBL133" s="256"/>
      <c r="WBM133" s="256"/>
      <c r="WBN133" s="256"/>
      <c r="WBO133" s="256"/>
      <c r="WBP133" s="256"/>
      <c r="WBQ133" s="256"/>
      <c r="WBR133" s="256"/>
      <c r="WBS133" s="256"/>
      <c r="WBT133" s="256"/>
      <c r="WBU133" s="256"/>
      <c r="WBV133" s="256"/>
      <c r="WBW133" s="256"/>
      <c r="WBX133" s="256"/>
      <c r="WBY133" s="256"/>
      <c r="WBZ133" s="256"/>
      <c r="WCA133" s="256"/>
      <c r="WCB133" s="256"/>
      <c r="WCC133" s="256"/>
      <c r="WCD133" s="256"/>
      <c r="WCE133" s="256"/>
      <c r="WCF133" s="256"/>
      <c r="WCG133" s="256"/>
      <c r="WCH133" s="256"/>
      <c r="WCI133" s="256"/>
      <c r="WCJ133" s="256"/>
      <c r="WCK133" s="256"/>
      <c r="WCL133" s="256"/>
      <c r="WCM133" s="256"/>
      <c r="WCN133" s="256"/>
      <c r="WCO133" s="256"/>
      <c r="WCP133" s="256"/>
      <c r="WCQ133" s="256"/>
      <c r="WCR133" s="256"/>
      <c r="WCS133" s="256"/>
      <c r="WCT133" s="256"/>
      <c r="WCU133" s="256"/>
      <c r="WCV133" s="256"/>
      <c r="WCW133" s="256"/>
      <c r="WCX133" s="256"/>
      <c r="WCY133" s="256"/>
      <c r="WCZ133" s="256"/>
      <c r="WDA133" s="256"/>
      <c r="WDB133" s="256"/>
      <c r="WDC133" s="256"/>
      <c r="WDD133" s="256"/>
      <c r="WDE133" s="256"/>
      <c r="WDF133" s="256"/>
      <c r="WDG133" s="256"/>
      <c r="WDH133" s="256"/>
      <c r="WDI133" s="256"/>
      <c r="WDJ133" s="256"/>
      <c r="WDK133" s="256"/>
      <c r="WDL133" s="256"/>
      <c r="WDM133" s="256"/>
      <c r="WDN133" s="256"/>
      <c r="WDO133" s="256"/>
      <c r="WDP133" s="256"/>
      <c r="WDQ133" s="256"/>
      <c r="WDR133" s="256"/>
      <c r="WDS133" s="256"/>
      <c r="WDT133" s="256"/>
      <c r="WDU133" s="256"/>
      <c r="WDV133" s="256"/>
      <c r="WDW133" s="256"/>
      <c r="WDX133" s="256"/>
      <c r="WDY133" s="256"/>
      <c r="WDZ133" s="256"/>
      <c r="WEA133" s="256"/>
      <c r="WEB133" s="256"/>
      <c r="WEC133" s="256"/>
      <c r="WED133" s="256"/>
      <c r="WEE133" s="256"/>
      <c r="WEF133" s="256"/>
      <c r="WEG133" s="256"/>
      <c r="WEH133" s="256"/>
      <c r="WEI133" s="256"/>
      <c r="WEJ133" s="256"/>
      <c r="WEK133" s="256"/>
      <c r="WEL133" s="256"/>
      <c r="WEM133" s="256"/>
      <c r="WEN133" s="256"/>
      <c r="WEO133" s="256"/>
      <c r="WEP133" s="256"/>
      <c r="WEQ133" s="256"/>
      <c r="WER133" s="256"/>
      <c r="WES133" s="256"/>
      <c r="WET133" s="256"/>
      <c r="WEU133" s="256"/>
      <c r="WEV133" s="256"/>
      <c r="WEW133" s="256"/>
      <c r="WEX133" s="256"/>
      <c r="WEY133" s="256"/>
      <c r="WEZ133" s="256"/>
      <c r="WFA133" s="256"/>
      <c r="WFB133" s="256"/>
      <c r="WFC133" s="256"/>
      <c r="WFD133" s="256"/>
      <c r="WFE133" s="256"/>
      <c r="WFF133" s="256"/>
      <c r="WFG133" s="256"/>
      <c r="WFH133" s="256"/>
      <c r="WFI133" s="256"/>
      <c r="WFJ133" s="256"/>
      <c r="WFK133" s="256"/>
      <c r="WFL133" s="256"/>
      <c r="WFM133" s="256"/>
      <c r="WFN133" s="256"/>
      <c r="WFO133" s="256"/>
      <c r="WFP133" s="256"/>
      <c r="WFQ133" s="256"/>
      <c r="WFR133" s="256"/>
      <c r="WFS133" s="256"/>
      <c r="WFT133" s="256"/>
      <c r="WFU133" s="256"/>
      <c r="WFV133" s="256"/>
      <c r="WFW133" s="256"/>
      <c r="WFX133" s="256"/>
      <c r="WFY133" s="256"/>
      <c r="WFZ133" s="256"/>
      <c r="WGA133" s="256"/>
      <c r="WGB133" s="256"/>
      <c r="WGC133" s="256"/>
      <c r="WGD133" s="256"/>
      <c r="WGE133" s="256"/>
      <c r="WGF133" s="256"/>
      <c r="WGG133" s="256"/>
      <c r="WGH133" s="256"/>
      <c r="WGI133" s="256"/>
      <c r="WGJ133" s="256"/>
      <c r="WGK133" s="256"/>
      <c r="WGL133" s="256"/>
      <c r="WGM133" s="256"/>
      <c r="WGN133" s="256"/>
      <c r="WGO133" s="256"/>
      <c r="WGP133" s="256"/>
      <c r="WGQ133" s="256"/>
      <c r="WGR133" s="256"/>
      <c r="WGS133" s="256"/>
      <c r="WGT133" s="256"/>
      <c r="WGU133" s="256"/>
      <c r="WGV133" s="256"/>
      <c r="WGW133" s="256"/>
      <c r="WGX133" s="256"/>
      <c r="WGY133" s="256"/>
      <c r="WGZ133" s="256"/>
      <c r="WHA133" s="256"/>
      <c r="WHB133" s="256"/>
      <c r="WHC133" s="256"/>
      <c r="WHD133" s="256"/>
      <c r="WHE133" s="256"/>
      <c r="WHF133" s="256"/>
      <c r="WHG133" s="256"/>
      <c r="WHH133" s="256"/>
      <c r="WHI133" s="256"/>
      <c r="WHJ133" s="256"/>
      <c r="WHK133" s="256"/>
      <c r="WHL133" s="256"/>
      <c r="WHM133" s="256"/>
      <c r="WHN133" s="256"/>
      <c r="WHO133" s="256"/>
      <c r="WHP133" s="256"/>
      <c r="WHQ133" s="256"/>
      <c r="WHR133" s="256"/>
      <c r="WHS133" s="256"/>
      <c r="WHT133" s="256"/>
      <c r="WHU133" s="256"/>
      <c r="WHV133" s="256"/>
      <c r="WHW133" s="256"/>
      <c r="WHX133" s="256"/>
      <c r="WHY133" s="256"/>
      <c r="WHZ133" s="256"/>
      <c r="WIA133" s="256"/>
      <c r="WIB133" s="256"/>
      <c r="WIC133" s="256"/>
      <c r="WID133" s="256"/>
      <c r="WIE133" s="256"/>
      <c r="WIF133" s="256"/>
      <c r="WIG133" s="256"/>
      <c r="WIH133" s="256"/>
      <c r="WII133" s="256"/>
      <c r="WIJ133" s="256"/>
      <c r="WIK133" s="256"/>
      <c r="WIL133" s="256"/>
      <c r="WIM133" s="256"/>
      <c r="WIN133" s="256"/>
      <c r="WIO133" s="256"/>
      <c r="WIP133" s="256"/>
      <c r="WIQ133" s="256"/>
      <c r="WIR133" s="256"/>
      <c r="WIS133" s="256"/>
      <c r="WIT133" s="256"/>
      <c r="WIU133" s="256"/>
      <c r="WIV133" s="256"/>
      <c r="WIW133" s="256"/>
      <c r="WIX133" s="256"/>
      <c r="WIY133" s="256"/>
      <c r="WIZ133" s="256"/>
      <c r="WJA133" s="256"/>
      <c r="WJB133" s="256"/>
      <c r="WJC133" s="256"/>
      <c r="WJD133" s="256"/>
      <c r="WJE133" s="256"/>
      <c r="WJF133" s="256"/>
      <c r="WJG133" s="256"/>
      <c r="WJH133" s="256"/>
      <c r="WJI133" s="256"/>
      <c r="WJJ133" s="256"/>
      <c r="WJK133" s="256"/>
      <c r="WJL133" s="256"/>
      <c r="WJM133" s="256"/>
      <c r="WJN133" s="256"/>
      <c r="WJO133" s="256"/>
      <c r="WJP133" s="256"/>
      <c r="WJQ133" s="256"/>
      <c r="WJR133" s="256"/>
      <c r="WJS133" s="256"/>
      <c r="WJT133" s="256"/>
      <c r="WJU133" s="256"/>
      <c r="WJV133" s="256"/>
      <c r="WJW133" s="256"/>
      <c r="WJX133" s="256"/>
      <c r="WJY133" s="256"/>
      <c r="WJZ133" s="256"/>
      <c r="WKA133" s="256"/>
      <c r="WKB133" s="256"/>
      <c r="WKC133" s="256"/>
      <c r="WKD133" s="256"/>
      <c r="WKE133" s="256"/>
      <c r="WKF133" s="256"/>
      <c r="WKG133" s="256"/>
      <c r="WKH133" s="256"/>
      <c r="WKI133" s="256"/>
      <c r="WKJ133" s="256"/>
      <c r="WKK133" s="256"/>
      <c r="WKL133" s="256"/>
      <c r="WKM133" s="256"/>
      <c r="WKN133" s="256"/>
      <c r="WKO133" s="256"/>
      <c r="WKP133" s="256"/>
      <c r="WKQ133" s="256"/>
      <c r="WKR133" s="256"/>
      <c r="WKS133" s="256"/>
      <c r="WKT133" s="256"/>
      <c r="WKU133" s="256"/>
      <c r="WKV133" s="256"/>
      <c r="WKW133" s="256"/>
      <c r="WKX133" s="256"/>
      <c r="WKY133" s="256"/>
      <c r="WKZ133" s="256"/>
      <c r="WLA133" s="256"/>
      <c r="WLB133" s="256"/>
      <c r="WLC133" s="256"/>
      <c r="WLD133" s="256"/>
      <c r="WLE133" s="256"/>
      <c r="WLF133" s="256"/>
      <c r="WLG133" s="256"/>
      <c r="WLH133" s="256"/>
      <c r="WLI133" s="256"/>
      <c r="WLJ133" s="256"/>
      <c r="WLK133" s="256"/>
      <c r="WLL133" s="256"/>
      <c r="WLM133" s="256"/>
      <c r="WLN133" s="256"/>
      <c r="WLO133" s="256"/>
      <c r="WLP133" s="256"/>
      <c r="WLQ133" s="256"/>
      <c r="WLR133" s="256"/>
      <c r="WLS133" s="256"/>
      <c r="WLT133" s="256"/>
      <c r="WLU133" s="256"/>
      <c r="WLV133" s="256"/>
      <c r="WLW133" s="256"/>
      <c r="WLX133" s="256"/>
      <c r="WLY133" s="256"/>
      <c r="WLZ133" s="256"/>
      <c r="WMA133" s="256"/>
      <c r="WMB133" s="256"/>
      <c r="WMC133" s="256"/>
      <c r="WMD133" s="256"/>
      <c r="WME133" s="256"/>
      <c r="WMF133" s="256"/>
      <c r="WMG133" s="256"/>
      <c r="WMH133" s="256"/>
      <c r="WMI133" s="256"/>
      <c r="WMJ133" s="256"/>
      <c r="WMK133" s="256"/>
      <c r="WML133" s="256"/>
      <c r="WMM133" s="256"/>
      <c r="WMN133" s="256"/>
      <c r="WMO133" s="256"/>
      <c r="WMP133" s="256"/>
      <c r="WMQ133" s="256"/>
      <c r="WMR133" s="256"/>
      <c r="WMS133" s="256"/>
      <c r="WMT133" s="256"/>
      <c r="WMU133" s="256"/>
      <c r="WMV133" s="256"/>
      <c r="WMW133" s="256"/>
      <c r="WMX133" s="256"/>
      <c r="WMY133" s="256"/>
      <c r="WMZ133" s="256"/>
      <c r="WNA133" s="256"/>
      <c r="WNB133" s="256"/>
      <c r="WNC133" s="256"/>
      <c r="WND133" s="256"/>
      <c r="WNE133" s="256"/>
      <c r="WNF133" s="256"/>
      <c r="WNG133" s="256"/>
      <c r="WNH133" s="256"/>
      <c r="WNI133" s="256"/>
      <c r="WNJ133" s="256"/>
      <c r="WNK133" s="256"/>
      <c r="WNL133" s="256"/>
      <c r="WNM133" s="256"/>
      <c r="WNN133" s="256"/>
      <c r="WNO133" s="256"/>
      <c r="WNP133" s="256"/>
      <c r="WNQ133" s="256"/>
      <c r="WNR133" s="256"/>
      <c r="WNS133" s="256"/>
      <c r="WNT133" s="256"/>
      <c r="WNU133" s="256"/>
      <c r="WNV133" s="256"/>
      <c r="WNW133" s="256"/>
      <c r="WNX133" s="256"/>
      <c r="WNY133" s="256"/>
      <c r="WNZ133" s="256"/>
      <c r="WOA133" s="256"/>
      <c r="WOB133" s="256"/>
      <c r="WOC133" s="256"/>
      <c r="WOD133" s="256"/>
      <c r="WOE133" s="256"/>
      <c r="WOF133" s="256"/>
      <c r="WOG133" s="256"/>
      <c r="WOH133" s="256"/>
      <c r="WOI133" s="256"/>
      <c r="WOJ133" s="256"/>
      <c r="WOK133" s="256"/>
      <c r="WOL133" s="256"/>
      <c r="WOM133" s="256"/>
      <c r="WON133" s="256"/>
      <c r="WOO133" s="256"/>
      <c r="WOP133" s="256"/>
      <c r="WOQ133" s="256"/>
      <c r="WOR133" s="256"/>
      <c r="WOS133" s="256"/>
      <c r="WOT133" s="256"/>
      <c r="WOU133" s="256"/>
      <c r="WOV133" s="256"/>
      <c r="WOW133" s="256"/>
      <c r="WOX133" s="256"/>
      <c r="WOY133" s="256"/>
      <c r="WOZ133" s="256"/>
      <c r="WPA133" s="256"/>
      <c r="WPB133" s="256"/>
      <c r="WPC133" s="256"/>
      <c r="WPD133" s="256"/>
      <c r="WPE133" s="256"/>
      <c r="WPF133" s="256"/>
      <c r="WPG133" s="256"/>
      <c r="WPH133" s="256"/>
      <c r="WPI133" s="256"/>
      <c r="WPJ133" s="256"/>
      <c r="WPK133" s="256"/>
      <c r="WPL133" s="256"/>
      <c r="WPM133" s="256"/>
      <c r="WPN133" s="256"/>
      <c r="WPO133" s="256"/>
      <c r="WPP133" s="256"/>
      <c r="WPQ133" s="256"/>
      <c r="WPR133" s="256"/>
      <c r="WPS133" s="256"/>
      <c r="WPT133" s="256"/>
      <c r="WPU133" s="256"/>
      <c r="WPV133" s="256"/>
      <c r="WPW133" s="256"/>
      <c r="WPX133" s="256"/>
      <c r="WPY133" s="256"/>
      <c r="WPZ133" s="256"/>
      <c r="WQA133" s="256"/>
      <c r="WQB133" s="256"/>
      <c r="WQC133" s="256"/>
      <c r="WQD133" s="256"/>
      <c r="WQE133" s="256"/>
      <c r="WQF133" s="256"/>
      <c r="WQG133" s="256"/>
      <c r="WQH133" s="256"/>
      <c r="WQI133" s="256"/>
      <c r="WQJ133" s="256"/>
      <c r="WQK133" s="256"/>
      <c r="WQL133" s="256"/>
      <c r="WQM133" s="256"/>
      <c r="WQN133" s="256"/>
      <c r="WQO133" s="256"/>
      <c r="WQP133" s="256"/>
      <c r="WQQ133" s="256"/>
      <c r="WQR133" s="256"/>
      <c r="WQS133" s="256"/>
      <c r="WQT133" s="256"/>
      <c r="WQU133" s="256"/>
      <c r="WQV133" s="256"/>
      <c r="WQW133" s="256"/>
      <c r="WQX133" s="256"/>
      <c r="WQY133" s="256"/>
      <c r="WQZ133" s="256"/>
      <c r="WRA133" s="256"/>
      <c r="WRB133" s="256"/>
      <c r="WRC133" s="256"/>
      <c r="WRD133" s="256"/>
      <c r="WRE133" s="256"/>
      <c r="WRF133" s="256"/>
      <c r="WRG133" s="256"/>
      <c r="WRH133" s="256"/>
      <c r="WRI133" s="256"/>
      <c r="WRJ133" s="256"/>
      <c r="WRK133" s="256"/>
      <c r="WRL133" s="256"/>
      <c r="WRM133" s="256"/>
      <c r="WRN133" s="256"/>
      <c r="WRO133" s="256"/>
      <c r="WRP133" s="256"/>
      <c r="WRQ133" s="256"/>
      <c r="WRR133" s="256"/>
      <c r="WRS133" s="256"/>
      <c r="WRT133" s="256"/>
      <c r="WRU133" s="256"/>
      <c r="WRV133" s="256"/>
      <c r="WRW133" s="256"/>
      <c r="WRX133" s="256"/>
      <c r="WRY133" s="256"/>
      <c r="WRZ133" s="256"/>
      <c r="WSA133" s="256"/>
      <c r="WSB133" s="256"/>
      <c r="WSC133" s="256"/>
      <c r="WSD133" s="256"/>
      <c r="WSE133" s="256"/>
      <c r="WSF133" s="256"/>
      <c r="WSG133" s="256"/>
      <c r="WSH133" s="256"/>
      <c r="WSI133" s="256"/>
      <c r="WSJ133" s="256"/>
      <c r="WSK133" s="256"/>
      <c r="WSL133" s="256"/>
      <c r="WSM133" s="256"/>
      <c r="WSN133" s="256"/>
      <c r="WSO133" s="256"/>
      <c r="WSP133" s="256"/>
      <c r="WSQ133" s="256"/>
      <c r="WSR133" s="256"/>
      <c r="WSS133" s="256"/>
      <c r="WST133" s="256"/>
      <c r="WSU133" s="256"/>
      <c r="WSV133" s="256"/>
      <c r="WSW133" s="256"/>
      <c r="WSX133" s="256"/>
      <c r="WSY133" s="256"/>
      <c r="WSZ133" s="256"/>
      <c r="WTA133" s="256"/>
      <c r="WTB133" s="256"/>
      <c r="WTC133" s="256"/>
      <c r="WTD133" s="256"/>
      <c r="WTE133" s="256"/>
      <c r="WTF133" s="256"/>
      <c r="WTG133" s="256"/>
      <c r="WTH133" s="256"/>
      <c r="WTI133" s="256"/>
      <c r="WTJ133" s="256"/>
      <c r="WTK133" s="256"/>
      <c r="WTL133" s="256"/>
      <c r="WTM133" s="256"/>
      <c r="WTN133" s="256"/>
      <c r="WTO133" s="256"/>
      <c r="WTP133" s="256"/>
      <c r="WTQ133" s="256"/>
      <c r="WTR133" s="256"/>
      <c r="WTS133" s="256"/>
      <c r="WTT133" s="256"/>
      <c r="WTU133" s="256"/>
      <c r="WTV133" s="256"/>
      <c r="WTW133" s="256"/>
      <c r="WTX133" s="256"/>
      <c r="WTY133" s="256"/>
      <c r="WTZ133" s="256"/>
      <c r="WUA133" s="256"/>
      <c r="WUB133" s="256"/>
      <c r="WUC133" s="256"/>
      <c r="WUD133" s="256"/>
      <c r="WUE133" s="256"/>
      <c r="WUF133" s="256"/>
      <c r="WUG133" s="256"/>
      <c r="WUH133" s="256"/>
      <c r="WUI133" s="256"/>
      <c r="WUJ133" s="256"/>
      <c r="WUK133" s="256"/>
      <c r="WUL133" s="256"/>
      <c r="WUM133" s="256"/>
      <c r="WUN133" s="256"/>
      <c r="WUO133" s="256"/>
      <c r="WUP133" s="256"/>
      <c r="WUQ133" s="256"/>
      <c r="WUR133" s="256"/>
      <c r="WUS133" s="256"/>
      <c r="WUT133" s="256"/>
      <c r="WUU133" s="256"/>
      <c r="WUV133" s="256"/>
      <c r="WUW133" s="256"/>
      <c r="WUX133" s="256"/>
      <c r="WUY133" s="256"/>
      <c r="WUZ133" s="256"/>
      <c r="WVA133" s="256"/>
      <c r="WVB133" s="256"/>
      <c r="WVC133" s="256"/>
      <c r="WVD133" s="256"/>
      <c r="WVE133" s="256"/>
      <c r="WVF133" s="256"/>
      <c r="WVG133" s="256"/>
      <c r="WVH133" s="256"/>
      <c r="WVI133" s="256"/>
      <c r="WVJ133" s="256"/>
      <c r="WVK133" s="256"/>
      <c r="WVL133" s="256"/>
      <c r="WVM133" s="256"/>
      <c r="WVN133" s="256"/>
      <c r="WVO133" s="256"/>
      <c r="WVP133" s="256"/>
      <c r="WVQ133" s="256"/>
      <c r="WVR133" s="256"/>
      <c r="WVS133" s="256"/>
      <c r="WVT133" s="256"/>
      <c r="WVU133" s="256"/>
      <c r="WVV133" s="256"/>
      <c r="WVW133" s="256"/>
      <c r="WVX133" s="256"/>
      <c r="WVY133" s="256"/>
      <c r="WVZ133" s="256"/>
      <c r="WWA133" s="256"/>
      <c r="WWB133" s="256"/>
      <c r="WWC133" s="256"/>
      <c r="WWD133" s="256"/>
      <c r="WWE133" s="256"/>
      <c r="WWF133" s="256"/>
      <c r="WWG133" s="256"/>
      <c r="WWH133" s="256"/>
      <c r="WWI133" s="256"/>
      <c r="WWJ133" s="256"/>
      <c r="WWK133" s="256"/>
      <c r="WWL133" s="256"/>
      <c r="WWM133" s="256"/>
      <c r="WWN133" s="256"/>
      <c r="WWO133" s="256"/>
      <c r="WWP133" s="256"/>
      <c r="WWQ133" s="256"/>
      <c r="WWR133" s="256"/>
      <c r="WWS133" s="256"/>
      <c r="WWT133" s="256"/>
      <c r="WWU133" s="256"/>
      <c r="WWV133" s="256"/>
      <c r="WWW133" s="256"/>
      <c r="WWX133" s="256"/>
      <c r="WWY133" s="256"/>
      <c r="WWZ133" s="256"/>
      <c r="WXA133" s="256"/>
      <c r="WXB133" s="256"/>
      <c r="WXC133" s="256"/>
      <c r="WXD133" s="256"/>
      <c r="WXE133" s="256"/>
      <c r="WXF133" s="256"/>
      <c r="WXG133" s="256"/>
      <c r="WXH133" s="256"/>
      <c r="WXI133" s="256"/>
      <c r="WXJ133" s="256"/>
      <c r="WXK133" s="256"/>
      <c r="WXL133" s="256"/>
      <c r="WXM133" s="256"/>
      <c r="WXN133" s="256"/>
      <c r="WXO133" s="256"/>
      <c r="WXP133" s="256"/>
      <c r="WXQ133" s="256"/>
      <c r="WXR133" s="256"/>
      <c r="WXS133" s="256"/>
      <c r="WXT133" s="256"/>
      <c r="WXU133" s="256"/>
      <c r="WXV133" s="256"/>
      <c r="WXW133" s="256"/>
      <c r="WXX133" s="256"/>
      <c r="WXY133" s="256"/>
      <c r="WXZ133" s="256"/>
      <c r="WYA133" s="256"/>
      <c r="WYB133" s="256"/>
      <c r="WYC133" s="256"/>
      <c r="WYD133" s="256"/>
      <c r="WYE133" s="256"/>
      <c r="WYF133" s="256"/>
      <c r="WYG133" s="256"/>
      <c r="WYH133" s="256"/>
      <c r="WYI133" s="256"/>
      <c r="WYJ133" s="256"/>
      <c r="WYK133" s="256"/>
      <c r="WYL133" s="256"/>
      <c r="WYM133" s="256"/>
      <c r="WYN133" s="256"/>
      <c r="WYO133" s="256"/>
      <c r="WYP133" s="256"/>
      <c r="WYQ133" s="256"/>
      <c r="WYR133" s="256"/>
      <c r="WYS133" s="256"/>
      <c r="WYT133" s="256"/>
      <c r="WYU133" s="256"/>
      <c r="WYV133" s="256"/>
      <c r="WYW133" s="256"/>
      <c r="WYX133" s="256"/>
      <c r="WYY133" s="256"/>
      <c r="WYZ133" s="256"/>
      <c r="WZA133" s="256"/>
      <c r="WZB133" s="256"/>
      <c r="WZC133" s="256"/>
      <c r="WZD133" s="256"/>
      <c r="WZE133" s="256"/>
      <c r="WZF133" s="256"/>
      <c r="WZG133" s="256"/>
      <c r="WZH133" s="256"/>
      <c r="WZI133" s="256"/>
      <c r="WZJ133" s="256"/>
      <c r="WZK133" s="256"/>
      <c r="WZL133" s="256"/>
      <c r="WZM133" s="256"/>
      <c r="WZN133" s="256"/>
      <c r="WZO133" s="256"/>
      <c r="WZP133" s="256"/>
      <c r="WZQ133" s="256"/>
      <c r="WZR133" s="256"/>
      <c r="WZS133" s="256"/>
      <c r="WZT133" s="256"/>
      <c r="WZU133" s="256"/>
      <c r="WZV133" s="256"/>
      <c r="WZW133" s="256"/>
      <c r="WZX133" s="256"/>
      <c r="WZY133" s="256"/>
      <c r="WZZ133" s="256"/>
      <c r="XAA133" s="256"/>
      <c r="XAB133" s="256"/>
      <c r="XAC133" s="256"/>
      <c r="XAD133" s="256"/>
      <c r="XAE133" s="256"/>
      <c r="XAF133" s="256"/>
      <c r="XAG133" s="256"/>
      <c r="XAH133" s="256"/>
      <c r="XAI133" s="256"/>
      <c r="XAJ133" s="256"/>
      <c r="XAK133" s="256"/>
      <c r="XAL133" s="256"/>
      <c r="XAM133" s="256"/>
      <c r="XAN133" s="256"/>
      <c r="XAO133" s="256"/>
      <c r="XAP133" s="256"/>
      <c r="XAQ133" s="256"/>
      <c r="XAR133" s="256"/>
      <c r="XAS133" s="256"/>
      <c r="XAT133" s="256"/>
      <c r="XAU133" s="256"/>
      <c r="XAV133" s="256"/>
      <c r="XAW133" s="256"/>
      <c r="XAX133" s="256"/>
      <c r="XAY133" s="256"/>
      <c r="XAZ133" s="256"/>
      <c r="XBA133" s="256"/>
      <c r="XBB133" s="256"/>
      <c r="XBC133" s="256"/>
      <c r="XBD133" s="256"/>
      <c r="XBE133" s="256"/>
      <c r="XBF133" s="256"/>
      <c r="XBG133" s="256"/>
      <c r="XBH133" s="256"/>
      <c r="XBI133" s="256"/>
      <c r="XBJ133" s="256"/>
      <c r="XBK133" s="256"/>
      <c r="XBL133" s="256"/>
      <c r="XBM133" s="256"/>
      <c r="XBN133" s="256"/>
      <c r="XBO133" s="256"/>
      <c r="XBP133" s="256"/>
      <c r="XBQ133" s="256"/>
      <c r="XBR133" s="256"/>
      <c r="XBS133" s="256"/>
      <c r="XBT133" s="256"/>
      <c r="XBU133" s="256"/>
      <c r="XBV133" s="256"/>
      <c r="XBW133" s="256"/>
      <c r="XBX133" s="256"/>
      <c r="XBY133" s="256"/>
      <c r="XBZ133" s="256"/>
      <c r="XCA133" s="256"/>
      <c r="XCB133" s="256"/>
      <c r="XCC133" s="256"/>
      <c r="XCD133" s="256"/>
      <c r="XCE133" s="256"/>
      <c r="XCF133" s="256"/>
      <c r="XCG133" s="256"/>
      <c r="XCH133" s="256"/>
      <c r="XCI133" s="256"/>
      <c r="XCJ133" s="256"/>
      <c r="XCK133" s="256"/>
      <c r="XCL133" s="256"/>
      <c r="XCM133" s="256"/>
      <c r="XCN133" s="256"/>
      <c r="XCO133" s="256"/>
      <c r="XCP133" s="256"/>
      <c r="XCQ133" s="256"/>
      <c r="XCR133" s="256"/>
      <c r="XCS133" s="256"/>
      <c r="XCT133" s="256"/>
      <c r="XCU133" s="256"/>
      <c r="XCV133" s="256"/>
      <c r="XCW133" s="256"/>
      <c r="XCX133" s="256"/>
      <c r="XCY133" s="256"/>
      <c r="XCZ133" s="256"/>
      <c r="XDA133" s="256"/>
      <c r="XDB133" s="256"/>
      <c r="XDC133" s="256"/>
      <c r="XDD133" s="256"/>
      <c r="XDE133" s="256"/>
      <c r="XDF133" s="256"/>
      <c r="XDG133" s="256"/>
      <c r="XDH133" s="256"/>
      <c r="XDI133" s="256"/>
      <c r="XDJ133" s="256"/>
      <c r="XDK133" s="256"/>
      <c r="XDL133" s="256"/>
      <c r="XDM133" s="256"/>
      <c r="XDN133" s="256"/>
      <c r="XDO133" s="256"/>
      <c r="XDP133" s="256"/>
      <c r="XDQ133" s="256"/>
      <c r="XDR133" s="256"/>
      <c r="XDS133" s="256"/>
      <c r="XDT133" s="256"/>
      <c r="XDU133" s="256"/>
      <c r="XDV133" s="256"/>
      <c r="XDW133" s="256"/>
      <c r="XDX133" s="256"/>
      <c r="XDY133" s="256"/>
      <c r="XDZ133" s="256"/>
      <c r="XEA133" s="256"/>
      <c r="XEB133" s="256"/>
      <c r="XEC133" s="256"/>
      <c r="XED133" s="256"/>
      <c r="XEE133" s="256"/>
      <c r="XEF133" s="256"/>
      <c r="XEG133" s="256"/>
      <c r="XEH133" s="256"/>
      <c r="XEI133" s="256"/>
      <c r="XEJ133" s="256"/>
      <c r="XEK133" s="256"/>
      <c r="XEL133" s="256"/>
      <c r="XEM133" s="256"/>
      <c r="XEN133" s="256"/>
      <c r="XEO133" s="256"/>
      <c r="XEP133" s="256"/>
      <c r="XEQ133" s="256"/>
      <c r="XER133" s="256"/>
      <c r="XES133" s="256"/>
      <c r="XET133" s="256"/>
      <c r="XEU133" s="256"/>
      <c r="XEV133" s="256"/>
      <c r="XEW133" s="256"/>
      <c r="XEX133" s="256"/>
      <c r="XEY133" s="256"/>
      <c r="XEZ133" s="444"/>
      <c r="XFA133" s="444"/>
    </row>
    <row r="134" s="294" customFormat="1" ht="14.25" customHeight="1" spans="1:1024 1025:16381">
      <c r="A134" s="316"/>
      <c r="D134" s="440"/>
      <c r="F134" s="441"/>
      <c r="H134" s="441"/>
      <c r="J134" s="415"/>
      <c r="K134" s="294" t="s">
        <v>115</v>
      </c>
      <c r="L134" s="294">
        <v>2025</v>
      </c>
      <c r="M134" s="294" t="s">
        <v>411</v>
      </c>
      <c r="N134" s="294" t="s">
        <v>52</v>
      </c>
      <c r="O134" s="294" t="s">
        <v>147</v>
      </c>
      <c r="P134" s="294">
        <v>0.9</v>
      </c>
      <c r="Q134" s="294" t="s">
        <v>412</v>
      </c>
      <c r="R134" s="295">
        <v>0.9</v>
      </c>
      <c r="S134" s="295"/>
      <c r="T134" s="267" t="s">
        <v>413</v>
      </c>
      <c r="U134" s="294">
        <v>2023</v>
      </c>
      <c r="V134" s="294" t="s">
        <v>414</v>
      </c>
      <c r="W134" s="294" t="s">
        <v>37</v>
      </c>
      <c r="Y134" s="294">
        <v>0.49</v>
      </c>
      <c r="Z134" s="294" t="s">
        <v>414</v>
      </c>
      <c r="AA134" s="295">
        <v>0.49</v>
      </c>
      <c r="AB134" s="295"/>
      <c r="AC134" s="295"/>
      <c r="AD134" s="299"/>
      <c r="AE134" s="299"/>
      <c r="AF134" s="299"/>
    </row>
    <row r="135" s="294" customFormat="1" ht="14.25" customHeight="1" spans="1:1024 1025:16381">
      <c r="A135" s="316"/>
      <c r="D135" s="440"/>
      <c r="F135" s="441"/>
      <c r="H135" s="441"/>
      <c r="J135" s="415"/>
      <c r="K135" s="294" t="s">
        <v>415</v>
      </c>
      <c r="L135" s="294">
        <v>2024</v>
      </c>
      <c r="M135" s="294" t="s">
        <v>416</v>
      </c>
      <c r="N135" s="294" t="s">
        <v>52</v>
      </c>
      <c r="O135" s="294" t="s">
        <v>417</v>
      </c>
      <c r="P135" s="294">
        <v>1.08</v>
      </c>
      <c r="Q135" s="294" t="s">
        <v>418</v>
      </c>
      <c r="R135" s="295">
        <v>1.08</v>
      </c>
      <c r="S135" s="295"/>
      <c r="T135" s="267" t="s">
        <v>419</v>
      </c>
      <c r="U135" s="294">
        <v>2024</v>
      </c>
      <c r="V135" s="294" t="s">
        <v>414</v>
      </c>
      <c r="W135" s="294" t="s">
        <v>37</v>
      </c>
      <c r="Y135" s="294">
        <v>0.475</v>
      </c>
      <c r="Z135" s="294" t="s">
        <v>414</v>
      </c>
      <c r="AA135" s="295">
        <v>0.475</v>
      </c>
      <c r="AB135" s="295"/>
      <c r="AC135" s="295"/>
      <c r="AD135" s="299"/>
      <c r="AE135" s="299"/>
      <c r="AF135" s="299"/>
    </row>
    <row r="136" s="294" customFormat="1" ht="14.25" customHeight="1" spans="1:1024 1025:16381">
      <c r="A136" s="316"/>
      <c r="D136" s="440"/>
      <c r="F136" s="441"/>
      <c r="H136" s="441"/>
      <c r="J136" s="415"/>
      <c r="K136" s="445" t="s">
        <v>420</v>
      </c>
      <c r="L136" s="445">
        <v>2025</v>
      </c>
      <c r="M136" s="445" t="s">
        <v>416</v>
      </c>
      <c r="N136" s="445" t="s">
        <v>52</v>
      </c>
      <c r="O136" s="445" t="s">
        <v>421</v>
      </c>
      <c r="P136" s="445">
        <v>0.48</v>
      </c>
      <c r="Q136" s="445" t="s">
        <v>422</v>
      </c>
      <c r="R136" s="445">
        <v>0.48</v>
      </c>
      <c r="S136" s="295"/>
      <c r="T136" s="267" t="s">
        <v>419</v>
      </c>
      <c r="U136" s="294">
        <v>2025</v>
      </c>
      <c r="V136" s="294" t="s">
        <v>414</v>
      </c>
      <c r="W136" s="294" t="s">
        <v>37</v>
      </c>
      <c r="Y136" s="294">
        <v>0.45</v>
      </c>
      <c r="Z136" s="294" t="s">
        <v>414</v>
      </c>
      <c r="AA136" s="295">
        <v>0.45</v>
      </c>
      <c r="AB136" s="295"/>
      <c r="AC136" s="295"/>
      <c r="AD136" s="299"/>
      <c r="AE136" s="299"/>
      <c r="AF136" s="299"/>
    </row>
    <row r="137" s="294" customFormat="1" ht="14.25" customHeight="1" spans="1:1024 1025:16381">
      <c r="A137" s="316"/>
      <c r="D137" s="440"/>
      <c r="F137" s="441"/>
      <c r="H137" s="441"/>
      <c r="J137" s="415"/>
      <c r="R137" s="295"/>
      <c r="S137" s="295"/>
      <c r="T137" s="294" t="s">
        <v>423</v>
      </c>
      <c r="Y137" s="294">
        <v>1</v>
      </c>
      <c r="AA137" s="295">
        <v>1</v>
      </c>
      <c r="AB137" s="295"/>
      <c r="AC137" s="295"/>
      <c r="AD137" s="302"/>
      <c r="AE137" s="302"/>
      <c r="AF137" s="302"/>
    </row>
    <row r="138" s="260" customFormat="1"/>
    <row r="139" s="294" customFormat="1" ht="14.25" customHeight="1" spans="1:1024 1025:16381">
      <c r="A139" s="336">
        <v>20</v>
      </c>
      <c r="B139" s="294" t="s">
        <v>71</v>
      </c>
      <c r="C139" s="294" t="s">
        <v>72</v>
      </c>
      <c r="D139" s="483" t="s">
        <v>424</v>
      </c>
      <c r="E139" s="294" t="s">
        <v>425</v>
      </c>
      <c r="F139" s="294" t="s">
        <v>34</v>
      </c>
      <c r="G139" s="294">
        <v>499</v>
      </c>
      <c r="H139" s="294">
        <v>431</v>
      </c>
      <c r="I139" s="294">
        <v>2.8843</v>
      </c>
      <c r="J139" s="446">
        <v>79.4573333333333</v>
      </c>
      <c r="K139" s="277" t="s">
        <v>297</v>
      </c>
      <c r="L139" s="294">
        <v>2023</v>
      </c>
      <c r="M139" s="294" t="s">
        <v>426</v>
      </c>
      <c r="N139" s="294" t="s">
        <v>37</v>
      </c>
      <c r="O139" s="294" t="s">
        <v>199</v>
      </c>
      <c r="P139" s="294">
        <v>4</v>
      </c>
      <c r="Q139" s="294" t="s">
        <v>297</v>
      </c>
      <c r="R139" s="295">
        <v>4</v>
      </c>
      <c r="S139" s="447">
        <f>SUM(R139:R145)</f>
        <v>12</v>
      </c>
      <c r="T139" s="448"/>
      <c r="U139" s="449"/>
      <c r="V139" s="449"/>
      <c r="W139" s="449"/>
      <c r="X139" s="449"/>
      <c r="Y139" s="449"/>
      <c r="Z139" s="449"/>
      <c r="AA139" s="450"/>
      <c r="AB139" s="295">
        <v>0</v>
      </c>
      <c r="AC139" s="295">
        <f>AB139+S139</f>
        <v>12</v>
      </c>
      <c r="AD139" s="294">
        <f>AC139+J139*0.8</f>
        <v>75.5658666666666</v>
      </c>
      <c r="AE139" s="294">
        <v>56</v>
      </c>
      <c r="AF139" s="294">
        <v>106</v>
      </c>
    </row>
    <row r="140" s="294" customFormat="1" ht="14.25" customHeight="1" spans="1:1024 1025:16381">
      <c r="A140" s="258"/>
      <c r="J140" s="451"/>
      <c r="K140" s="441" t="s">
        <v>101</v>
      </c>
      <c r="L140" s="294">
        <v>2025</v>
      </c>
      <c r="M140" s="294" t="s">
        <v>116</v>
      </c>
      <c r="N140" s="294" t="s">
        <v>37</v>
      </c>
      <c r="O140" s="294" t="s">
        <v>199</v>
      </c>
      <c r="P140" s="269">
        <v>6.75</v>
      </c>
      <c r="Q140" s="294" t="s">
        <v>427</v>
      </c>
      <c r="R140" s="313">
        <v>2.25</v>
      </c>
      <c r="S140" s="452"/>
      <c r="T140" s="448"/>
      <c r="U140" s="449"/>
      <c r="V140" s="449"/>
      <c r="W140" s="449"/>
      <c r="X140" s="449"/>
      <c r="Y140" s="449"/>
      <c r="Z140" s="449"/>
      <c r="AA140" s="450"/>
      <c r="AB140" s="295"/>
      <c r="AC140" s="295"/>
    </row>
    <row r="141" s="294" customFormat="1" ht="14.25" customHeight="1" spans="1:1024 1025:16381">
      <c r="A141" s="258"/>
      <c r="J141" s="451"/>
      <c r="K141" s="453" t="s">
        <v>428</v>
      </c>
      <c r="L141" s="294">
        <v>2024</v>
      </c>
      <c r="M141" s="294" t="s">
        <v>120</v>
      </c>
      <c r="N141" s="294" t="s">
        <v>52</v>
      </c>
      <c r="O141" s="294" t="s">
        <v>77</v>
      </c>
      <c r="P141" s="294">
        <v>1.35</v>
      </c>
      <c r="Q141" s="300" t="s">
        <v>429</v>
      </c>
      <c r="R141" s="295">
        <v>1.35</v>
      </c>
      <c r="S141" s="452"/>
      <c r="T141" s="448"/>
      <c r="U141" s="449"/>
      <c r="V141" s="449"/>
      <c r="W141" s="449"/>
      <c r="X141" s="449"/>
      <c r="Y141" s="449"/>
      <c r="Z141" s="449"/>
      <c r="AA141" s="450"/>
      <c r="AB141" s="295"/>
      <c r="AC141" s="295"/>
    </row>
    <row r="142" s="294" customFormat="1" ht="14.25" customHeight="1" spans="1:1024 1025:16381">
      <c r="A142" s="258"/>
      <c r="J142" s="451"/>
      <c r="K142" s="453" t="s">
        <v>430</v>
      </c>
      <c r="L142" s="294">
        <v>2024</v>
      </c>
      <c r="M142" s="294" t="s">
        <v>431</v>
      </c>
      <c r="N142" s="294" t="s">
        <v>52</v>
      </c>
      <c r="O142" s="294" t="s">
        <v>77</v>
      </c>
      <c r="P142" s="294">
        <v>0.8</v>
      </c>
      <c r="Q142" s="294" t="s">
        <v>432</v>
      </c>
      <c r="R142" s="295">
        <v>0.8</v>
      </c>
      <c r="S142" s="452"/>
      <c r="T142" s="448"/>
      <c r="U142" s="449"/>
      <c r="V142" s="449"/>
      <c r="W142" s="449"/>
      <c r="X142" s="449"/>
      <c r="Y142" s="449"/>
      <c r="Z142" s="449"/>
      <c r="AA142" s="450"/>
      <c r="AB142" s="295"/>
      <c r="AC142" s="295"/>
    </row>
    <row r="143" s="294" customFormat="1" ht="14.25" customHeight="1" spans="1:1024 1025:16381">
      <c r="A143" s="258"/>
      <c r="J143" s="451"/>
      <c r="K143" s="453" t="s">
        <v>433</v>
      </c>
      <c r="L143" s="294">
        <v>2025</v>
      </c>
      <c r="M143" s="294" t="s">
        <v>320</v>
      </c>
      <c r="N143" s="294" t="s">
        <v>37</v>
      </c>
      <c r="O143" s="294" t="s">
        <v>199</v>
      </c>
      <c r="P143" s="269">
        <v>2.7</v>
      </c>
      <c r="Q143" s="294" t="s">
        <v>434</v>
      </c>
      <c r="R143" s="313">
        <v>0.9</v>
      </c>
      <c r="S143" s="452"/>
      <c r="T143" s="448"/>
      <c r="U143" s="449"/>
      <c r="V143" s="449"/>
      <c r="W143" s="449"/>
      <c r="X143" s="449"/>
      <c r="Y143" s="449"/>
      <c r="Z143" s="449"/>
      <c r="AA143" s="450"/>
      <c r="AB143" s="295"/>
      <c r="AC143" s="295"/>
    </row>
    <row r="144" s="258" customFormat="1" ht="14.25" customHeight="1" spans="1:1024 1025:16381">
      <c r="B144" s="294"/>
      <c r="C144" s="294"/>
      <c r="D144" s="294"/>
      <c r="E144" s="294"/>
      <c r="F144" s="294"/>
      <c r="G144" s="294"/>
      <c r="H144" s="294"/>
      <c r="I144" s="294"/>
      <c r="J144" s="451"/>
      <c r="K144" s="454" t="s">
        <v>55</v>
      </c>
      <c r="L144" s="65">
        <v>2022</v>
      </c>
      <c r="M144" s="120" t="s">
        <v>120</v>
      </c>
      <c r="N144" s="120" t="s">
        <v>52</v>
      </c>
      <c r="O144" s="120" t="s">
        <v>77</v>
      </c>
      <c r="P144" s="65">
        <v>1.35</v>
      </c>
      <c r="Q144" s="455" t="s">
        <v>435</v>
      </c>
      <c r="R144" s="456">
        <v>1.35</v>
      </c>
      <c r="S144" s="452"/>
      <c r="T144" s="448"/>
      <c r="U144" s="449"/>
      <c r="V144" s="449"/>
      <c r="W144" s="449"/>
      <c r="X144" s="449"/>
      <c r="Y144" s="449"/>
      <c r="Z144" s="449"/>
      <c r="AA144" s="457"/>
      <c r="AB144" s="295"/>
      <c r="AC144" s="295"/>
      <c r="AD144" s="294"/>
      <c r="AE144" s="294"/>
      <c r="AF144" s="294"/>
    </row>
    <row r="145" s="258" customFormat="1" ht="14.25" customHeight="1" spans="1:32">
      <c r="B145" s="294"/>
      <c r="C145" s="294"/>
      <c r="D145" s="294"/>
      <c r="E145" s="294"/>
      <c r="F145" s="294"/>
      <c r="G145" s="294"/>
      <c r="H145" s="294"/>
      <c r="I145" s="294"/>
      <c r="J145" s="451"/>
      <c r="K145" s="454" t="s">
        <v>59</v>
      </c>
      <c r="L145" s="65">
        <v>2023</v>
      </c>
      <c r="M145" s="120" t="s">
        <v>120</v>
      </c>
      <c r="N145" s="120" t="s">
        <v>52</v>
      </c>
      <c r="O145" s="120" t="s">
        <v>77</v>
      </c>
      <c r="P145" s="65">
        <v>1.35</v>
      </c>
      <c r="Q145" s="455" t="s">
        <v>435</v>
      </c>
      <c r="R145" s="456">
        <v>1.35</v>
      </c>
      <c r="S145" s="458"/>
      <c r="T145" s="448"/>
      <c r="U145" s="449"/>
      <c r="V145" s="449"/>
      <c r="W145" s="449"/>
      <c r="X145" s="449"/>
      <c r="Y145" s="449"/>
      <c r="Z145" s="449"/>
      <c r="AA145" s="457"/>
      <c r="AB145" s="295"/>
      <c r="AC145" s="295"/>
      <c r="AD145" s="294"/>
      <c r="AE145" s="294"/>
      <c r="AF145" s="294"/>
    </row>
    <row r="146" s="260" customFormat="1"/>
    <row r="147" s="294" customFormat="1" ht="14.25" customHeight="1" spans="1:32">
      <c r="A147" s="294">
        <v>21</v>
      </c>
      <c r="B147" s="294" t="s">
        <v>71</v>
      </c>
      <c r="C147" s="294" t="s">
        <v>72</v>
      </c>
      <c r="D147" s="483" t="s">
        <v>436</v>
      </c>
      <c r="E147" s="294" t="s">
        <v>437</v>
      </c>
      <c r="F147" s="294" t="s">
        <v>34</v>
      </c>
      <c r="G147" s="294">
        <v>542</v>
      </c>
      <c r="H147" s="294">
        <v>471</v>
      </c>
      <c r="I147" s="294">
        <v>3.6672</v>
      </c>
      <c r="J147" s="415">
        <v>88.59</v>
      </c>
      <c r="K147" s="294" t="s">
        <v>438</v>
      </c>
      <c r="L147" s="294">
        <v>2025</v>
      </c>
      <c r="M147" s="294" t="s">
        <v>439</v>
      </c>
      <c r="N147" s="294" t="s">
        <v>37</v>
      </c>
      <c r="O147" s="325"/>
      <c r="P147" s="294">
        <v>2</v>
      </c>
      <c r="Q147" s="325" t="s">
        <v>440</v>
      </c>
      <c r="R147" s="295">
        <v>2</v>
      </c>
      <c r="S147" s="295">
        <f>SUM(R147:R149)</f>
        <v>2.6</v>
      </c>
      <c r="T147" s="294" t="s">
        <v>441</v>
      </c>
      <c r="U147" s="294" t="s">
        <v>442</v>
      </c>
      <c r="V147" s="294" t="s">
        <v>277</v>
      </c>
      <c r="W147" s="294" t="s">
        <v>37</v>
      </c>
      <c r="Y147" s="294">
        <v>0.5</v>
      </c>
      <c r="Z147" s="267" t="s">
        <v>277</v>
      </c>
      <c r="AA147" s="295">
        <v>0.5</v>
      </c>
      <c r="AB147" s="295">
        <f>SUM(AA147:AA149)</f>
        <v>2</v>
      </c>
      <c r="AC147" s="295">
        <f>AB147+S147</f>
        <v>4.6</v>
      </c>
      <c r="AD147" s="297">
        <f>AC147+J147*0.8</f>
        <v>75.472</v>
      </c>
      <c r="AE147" s="297">
        <v>19</v>
      </c>
      <c r="AF147" s="297">
        <v>106</v>
      </c>
    </row>
    <row r="148" s="294" customFormat="1" ht="14.25" customHeight="1" spans="1:32">
      <c r="J148" s="415"/>
      <c r="O148" s="325"/>
      <c r="Q148" s="325"/>
      <c r="R148" s="295"/>
      <c r="S148" s="295"/>
      <c r="T148" s="445" t="s">
        <v>443</v>
      </c>
      <c r="U148" s="445" t="s">
        <v>125</v>
      </c>
      <c r="V148" s="445" t="s">
        <v>277</v>
      </c>
      <c r="W148" s="445" t="s">
        <v>37</v>
      </c>
      <c r="X148" s="445"/>
      <c r="Y148" s="445">
        <v>0.5</v>
      </c>
      <c r="Z148" s="391" t="s">
        <v>277</v>
      </c>
      <c r="AA148" s="295">
        <v>0.5</v>
      </c>
      <c r="AB148" s="295"/>
      <c r="AC148" s="295"/>
      <c r="AD148" s="299"/>
      <c r="AE148" s="299"/>
      <c r="AF148" s="299"/>
    </row>
    <row r="149" s="294" customFormat="1" ht="14.25" customHeight="1" spans="1:32">
      <c r="J149" s="415"/>
      <c r="K149" s="294" t="s">
        <v>101</v>
      </c>
      <c r="L149" s="294">
        <v>2025</v>
      </c>
      <c r="M149" s="294" t="s">
        <v>102</v>
      </c>
      <c r="N149" s="294" t="s">
        <v>37</v>
      </c>
      <c r="O149" s="325"/>
      <c r="P149" s="294">
        <v>0.6</v>
      </c>
      <c r="Q149" s="325" t="s">
        <v>444</v>
      </c>
      <c r="R149" s="295">
        <v>0.6</v>
      </c>
      <c r="S149" s="295"/>
      <c r="T149" s="294" t="s">
        <v>445</v>
      </c>
      <c r="V149" s="294" t="s">
        <v>446</v>
      </c>
      <c r="W149" s="294" t="s">
        <v>37</v>
      </c>
      <c r="Y149" s="267">
        <v>1</v>
      </c>
      <c r="Z149" s="325" t="s">
        <v>447</v>
      </c>
      <c r="AA149" s="295">
        <v>1</v>
      </c>
      <c r="AB149" s="295"/>
      <c r="AC149" s="295"/>
      <c r="AD149" s="302"/>
      <c r="AE149" s="302"/>
      <c r="AF149" s="302"/>
    </row>
    <row r="150" s="260" customFormat="1"/>
    <row r="151" s="294" customFormat="1" ht="14.25" customHeight="1" spans="1:32">
      <c r="A151" s="294">
        <v>22</v>
      </c>
      <c r="B151" s="294" t="s">
        <v>71</v>
      </c>
      <c r="C151" s="294" t="s">
        <v>72</v>
      </c>
      <c r="D151" s="483" t="s">
        <v>448</v>
      </c>
      <c r="E151" s="294" t="s">
        <v>449</v>
      </c>
      <c r="F151" s="294" t="s">
        <v>282</v>
      </c>
      <c r="G151" s="294">
        <v>508</v>
      </c>
      <c r="H151" s="294">
        <v>525</v>
      </c>
      <c r="I151" s="294">
        <v>3.6347</v>
      </c>
      <c r="J151" s="415">
        <v>88.18375</v>
      </c>
      <c r="K151" s="294" t="s">
        <v>75</v>
      </c>
      <c r="L151" s="294">
        <v>2024</v>
      </c>
      <c r="M151" s="294" t="s">
        <v>131</v>
      </c>
      <c r="N151" s="294" t="s">
        <v>52</v>
      </c>
      <c r="O151" s="294" t="s">
        <v>77</v>
      </c>
      <c r="P151" s="294">
        <v>0.8</v>
      </c>
      <c r="Q151" s="294" t="s">
        <v>450</v>
      </c>
      <c r="R151" s="295">
        <v>0.8</v>
      </c>
      <c r="S151" s="295">
        <f>SUM(R151:R154)</f>
        <v>3.225</v>
      </c>
      <c r="T151" s="294" t="s">
        <v>446</v>
      </c>
      <c r="W151" s="294" t="s">
        <v>37</v>
      </c>
      <c r="Y151" s="294">
        <v>1</v>
      </c>
      <c r="Z151" s="294" t="s">
        <v>451</v>
      </c>
      <c r="AA151" s="295">
        <v>1</v>
      </c>
      <c r="AB151" s="295">
        <f>SUM(AA151:AA155)</f>
        <v>1.55</v>
      </c>
      <c r="AC151" s="295">
        <f>AB151+S151</f>
        <v>4.775</v>
      </c>
      <c r="AD151" s="297">
        <f>AC151+J151*0.8</f>
        <v>75.322</v>
      </c>
      <c r="AE151" s="297">
        <v>22</v>
      </c>
      <c r="AF151" s="297">
        <v>106</v>
      </c>
    </row>
    <row r="152" s="294" customFormat="1" ht="14.25" customHeight="1" spans="1:32">
      <c r="J152" s="415"/>
      <c r="K152" s="294" t="s">
        <v>223</v>
      </c>
      <c r="L152" s="294">
        <v>2025</v>
      </c>
      <c r="M152" s="294" t="s">
        <v>138</v>
      </c>
      <c r="N152" s="294" t="s">
        <v>52</v>
      </c>
      <c r="O152" s="294" t="s">
        <v>77</v>
      </c>
      <c r="P152" s="294">
        <v>0.4</v>
      </c>
      <c r="Q152" s="294" t="s">
        <v>452</v>
      </c>
      <c r="R152" s="295">
        <v>0.4</v>
      </c>
      <c r="S152" s="295"/>
      <c r="T152" s="294" t="s">
        <v>453</v>
      </c>
      <c r="U152" s="294">
        <v>2023</v>
      </c>
      <c r="V152" s="294" t="s">
        <v>41</v>
      </c>
      <c r="W152" s="294" t="s">
        <v>52</v>
      </c>
      <c r="X152" s="294" t="s">
        <v>111</v>
      </c>
      <c r="Y152" s="294">
        <v>0.1</v>
      </c>
      <c r="Z152" s="294" t="s">
        <v>164</v>
      </c>
      <c r="AA152" s="295">
        <v>0.1</v>
      </c>
      <c r="AB152" s="295"/>
      <c r="AC152" s="295"/>
      <c r="AD152" s="299"/>
      <c r="AE152" s="299"/>
      <c r="AF152" s="299"/>
    </row>
    <row r="153" s="294" customFormat="1" ht="14.25" customHeight="1" spans="1:32">
      <c r="J153" s="415"/>
      <c r="K153" s="300" t="s">
        <v>454</v>
      </c>
      <c r="L153" s="294">
        <v>2025</v>
      </c>
      <c r="M153" s="294" t="s">
        <v>146</v>
      </c>
      <c r="N153" s="294" t="s">
        <v>52</v>
      </c>
      <c r="O153" s="294" t="s">
        <v>147</v>
      </c>
      <c r="P153" s="294">
        <v>2.025</v>
      </c>
      <c r="Q153" s="341" t="s">
        <v>455</v>
      </c>
      <c r="R153" s="295">
        <v>2.025</v>
      </c>
      <c r="S153" s="295"/>
      <c r="T153" s="300" t="s">
        <v>381</v>
      </c>
      <c r="W153" s="294" t="s">
        <v>37</v>
      </c>
      <c r="Y153" s="294">
        <v>0.45</v>
      </c>
      <c r="Z153" s="294" t="s">
        <v>456</v>
      </c>
      <c r="AA153" s="295">
        <v>0.45</v>
      </c>
      <c r="AB153" s="295"/>
      <c r="AC153" s="295"/>
      <c r="AD153" s="299"/>
      <c r="AE153" s="299"/>
      <c r="AF153" s="299"/>
    </row>
    <row r="154" s="294" customFormat="1" ht="14.25" customHeight="1" spans="1:32">
      <c r="J154" s="415"/>
      <c r="R154" s="295"/>
      <c r="S154" s="295"/>
      <c r="T154" s="294" t="s">
        <v>457</v>
      </c>
      <c r="W154" s="294" t="s">
        <v>52</v>
      </c>
      <c r="Y154" s="294">
        <v>0.1</v>
      </c>
      <c r="Z154" s="294" t="s">
        <v>458</v>
      </c>
      <c r="AA154" s="310" t="s">
        <v>374</v>
      </c>
      <c r="AB154" s="295"/>
      <c r="AC154" s="295"/>
      <c r="AD154" s="299"/>
      <c r="AE154" s="299"/>
      <c r="AF154" s="299"/>
    </row>
    <row r="155" s="294" customFormat="1" ht="14.25" customHeight="1" spans="1:32">
      <c r="J155" s="415"/>
      <c r="R155" s="295"/>
      <c r="S155" s="295"/>
      <c r="AA155" s="295"/>
      <c r="AB155" s="295"/>
      <c r="AC155" s="295"/>
      <c r="AD155" s="302"/>
      <c r="AE155" s="302"/>
      <c r="AF155" s="302"/>
    </row>
    <row r="156" s="260" customFormat="1"/>
    <row r="157" s="294" customFormat="1" ht="14.25" customHeight="1" spans="1:32">
      <c r="A157" s="294">
        <v>23</v>
      </c>
      <c r="B157" s="294" t="s">
        <v>71</v>
      </c>
      <c r="C157" s="294" t="s">
        <v>72</v>
      </c>
      <c r="D157" s="427" t="s">
        <v>459</v>
      </c>
      <c r="E157" s="294" t="s">
        <v>460</v>
      </c>
      <c r="F157" s="294" t="s">
        <v>34</v>
      </c>
      <c r="G157" s="294">
        <v>532</v>
      </c>
      <c r="H157" s="294">
        <v>541</v>
      </c>
      <c r="I157" s="419">
        <v>3.681</v>
      </c>
      <c r="J157" s="415">
        <v>88.7625</v>
      </c>
      <c r="K157" s="294" t="s">
        <v>101</v>
      </c>
      <c r="L157" s="294" t="s">
        <v>461</v>
      </c>
      <c r="M157" s="294" t="s">
        <v>102</v>
      </c>
      <c r="N157" s="294" t="s">
        <v>37</v>
      </c>
      <c r="O157" s="294" t="s">
        <v>37</v>
      </c>
      <c r="P157" s="294">
        <v>1.8</v>
      </c>
      <c r="Q157" s="294" t="s">
        <v>462</v>
      </c>
      <c r="R157" s="310">
        <v>0.6</v>
      </c>
      <c r="S157" s="295">
        <f>SUM(R157:R159)</f>
        <v>3.9</v>
      </c>
      <c r="T157" s="294" t="s">
        <v>463</v>
      </c>
      <c r="U157" s="294">
        <v>2024</v>
      </c>
      <c r="V157" s="294" t="s">
        <v>41</v>
      </c>
      <c r="W157" s="294" t="s">
        <v>52</v>
      </c>
      <c r="X157" s="294" t="s">
        <v>464</v>
      </c>
      <c r="Y157" s="294">
        <v>0.1</v>
      </c>
      <c r="Z157" s="294" t="s">
        <v>81</v>
      </c>
      <c r="AA157" s="295">
        <v>0.1</v>
      </c>
      <c r="AB157" s="295">
        <f>SUM(AA157:AA159)</f>
        <v>0.3</v>
      </c>
      <c r="AC157" s="295">
        <f>AB157+S157</f>
        <v>4.2</v>
      </c>
      <c r="AD157" s="294">
        <f>AC157+J157*0.8</f>
        <v>75.21</v>
      </c>
      <c r="AE157" s="294">
        <v>17</v>
      </c>
      <c r="AF157" s="297">
        <v>106</v>
      </c>
    </row>
    <row r="158" s="294" customFormat="1" ht="14.25" customHeight="1" spans="1:32">
      <c r="D158" s="427"/>
      <c r="J158" s="415"/>
      <c r="K158" s="300" t="s">
        <v>223</v>
      </c>
      <c r="L158" s="294" t="s">
        <v>465</v>
      </c>
      <c r="M158" s="294" t="s">
        <v>466</v>
      </c>
      <c r="N158" s="294" t="s">
        <v>52</v>
      </c>
      <c r="O158" s="294" t="s">
        <v>151</v>
      </c>
      <c r="P158" s="294">
        <v>1.2</v>
      </c>
      <c r="Q158" s="300" t="s">
        <v>467</v>
      </c>
      <c r="R158" s="310">
        <v>0.3</v>
      </c>
      <c r="S158" s="295"/>
      <c r="T158" s="294" t="s">
        <v>40</v>
      </c>
      <c r="U158" s="294">
        <v>2024</v>
      </c>
      <c r="V158" s="294" t="s">
        <v>41</v>
      </c>
      <c r="W158" s="294" t="s">
        <v>37</v>
      </c>
      <c r="Y158" s="294">
        <v>0.2</v>
      </c>
      <c r="Z158" s="294" t="s">
        <v>42</v>
      </c>
      <c r="AA158" s="295">
        <v>0.2</v>
      </c>
      <c r="AB158" s="295"/>
      <c r="AC158" s="295"/>
      <c r="AF158" s="299"/>
    </row>
    <row r="159" s="294" customFormat="1" ht="14.25" customHeight="1" spans="1:32">
      <c r="D159" s="427"/>
      <c r="J159" s="415"/>
      <c r="K159" s="300" t="s">
        <v>468</v>
      </c>
      <c r="L159" s="294" t="s">
        <v>469</v>
      </c>
      <c r="M159" s="294" t="s">
        <v>297</v>
      </c>
      <c r="N159" s="294" t="s">
        <v>37</v>
      </c>
      <c r="O159" s="294" t="s">
        <v>37</v>
      </c>
      <c r="P159" s="294">
        <v>3</v>
      </c>
      <c r="Q159" s="300" t="s">
        <v>470</v>
      </c>
      <c r="R159" s="295">
        <v>3</v>
      </c>
      <c r="S159" s="295"/>
      <c r="T159" s="294" t="s">
        <v>471</v>
      </c>
      <c r="U159" s="294">
        <v>2023</v>
      </c>
      <c r="V159" s="294" t="s">
        <v>41</v>
      </c>
      <c r="W159" s="294" t="s">
        <v>52</v>
      </c>
      <c r="X159" s="294" t="s">
        <v>472</v>
      </c>
      <c r="Y159" s="294">
        <v>0.2</v>
      </c>
      <c r="Z159" s="294" t="s">
        <v>399</v>
      </c>
      <c r="AA159" s="295">
        <v>0</v>
      </c>
      <c r="AB159" s="295"/>
      <c r="AC159" s="295"/>
      <c r="AF159" s="302"/>
    </row>
    <row r="160" s="260" customFormat="1"/>
    <row r="161" s="294" customFormat="1" ht="14.25" customHeight="1" spans="1:32">
      <c r="A161" s="294">
        <v>24</v>
      </c>
      <c r="B161" s="294" t="s">
        <v>71</v>
      </c>
      <c r="C161" s="294" t="s">
        <v>72</v>
      </c>
      <c r="D161" s="483" t="s">
        <v>473</v>
      </c>
      <c r="E161" s="294" t="s">
        <v>474</v>
      </c>
      <c r="F161" s="294" t="s">
        <v>34</v>
      </c>
      <c r="G161" s="294">
        <v>529</v>
      </c>
      <c r="H161" s="294">
        <v>486</v>
      </c>
      <c r="I161" s="294">
        <v>3.7235</v>
      </c>
      <c r="J161" s="415">
        <v>89.8616666666667</v>
      </c>
      <c r="K161" s="294" t="s">
        <v>101</v>
      </c>
      <c r="L161" s="294">
        <v>2024</v>
      </c>
      <c r="M161" s="294" t="s">
        <v>102</v>
      </c>
      <c r="N161" s="294" t="s">
        <v>37</v>
      </c>
      <c r="O161" s="294">
        <v>1</v>
      </c>
      <c r="P161" s="294">
        <v>0.6</v>
      </c>
      <c r="Q161" s="294" t="s">
        <v>69</v>
      </c>
      <c r="R161" s="295">
        <v>0.6</v>
      </c>
      <c r="S161" s="295">
        <f>SUM(R161:R162)</f>
        <v>1.2</v>
      </c>
      <c r="T161" s="267" t="s">
        <v>475</v>
      </c>
      <c r="U161" s="294">
        <v>2023</v>
      </c>
      <c r="V161" s="294">
        <v>1</v>
      </c>
      <c r="W161" s="294">
        <v>1</v>
      </c>
      <c r="X161" s="294">
        <v>1</v>
      </c>
      <c r="Y161" s="459">
        <v>1</v>
      </c>
      <c r="Z161" s="294" t="s">
        <v>476</v>
      </c>
      <c r="AA161" s="295">
        <v>1</v>
      </c>
      <c r="AB161" s="295">
        <f>SUM(AA161:AA162)</f>
        <v>2</v>
      </c>
      <c r="AC161" s="295">
        <f>AB161+S161</f>
        <v>3.2</v>
      </c>
      <c r="AD161" s="294">
        <f>AC161+J161*0.8</f>
        <v>75.0893333333334</v>
      </c>
      <c r="AE161" s="294">
        <v>13</v>
      </c>
      <c r="AF161" s="294">
        <v>106</v>
      </c>
    </row>
    <row r="162" s="294" customFormat="1" ht="14.25" customHeight="1" spans="1:32">
      <c r="J162" s="415"/>
      <c r="K162" s="294" t="s">
        <v>101</v>
      </c>
      <c r="L162" s="294">
        <v>2025</v>
      </c>
      <c r="M162" s="294" t="s">
        <v>102</v>
      </c>
      <c r="N162" s="294" t="s">
        <v>37</v>
      </c>
      <c r="O162" s="294">
        <v>1</v>
      </c>
      <c r="P162" s="294">
        <v>0.6</v>
      </c>
      <c r="Q162" s="294" t="s">
        <v>69</v>
      </c>
      <c r="R162" s="295">
        <v>0.6</v>
      </c>
      <c r="S162" s="295"/>
      <c r="T162" s="417" t="s">
        <v>477</v>
      </c>
      <c r="U162" s="418"/>
      <c r="V162" s="417"/>
      <c r="W162" s="417"/>
      <c r="X162" s="417"/>
      <c r="Y162" s="460">
        <v>1</v>
      </c>
      <c r="Z162" s="417" t="s">
        <v>478</v>
      </c>
      <c r="AA162" s="295">
        <v>1</v>
      </c>
      <c r="AB162" s="295"/>
      <c r="AC162" s="295"/>
    </row>
    <row r="163" s="260" customFormat="1" ht="13" customHeight="1"/>
    <row r="164" s="294" customFormat="1" ht="14.25" customHeight="1" spans="1:32">
      <c r="A164" s="294">
        <v>25</v>
      </c>
      <c r="B164" s="294" t="s">
        <v>71</v>
      </c>
      <c r="C164" s="294" t="s">
        <v>72</v>
      </c>
      <c r="D164" s="429">
        <v>37220222203542</v>
      </c>
      <c r="E164" s="294" t="s">
        <v>479</v>
      </c>
      <c r="F164" s="294" t="s">
        <v>34</v>
      </c>
      <c r="G164" s="429">
        <v>438</v>
      </c>
      <c r="H164" s="350" t="s">
        <v>480</v>
      </c>
      <c r="I164" s="300">
        <v>2.8323</v>
      </c>
      <c r="J164" s="415">
        <v>78.764</v>
      </c>
      <c r="K164" s="387" t="s">
        <v>481</v>
      </c>
      <c r="L164" s="294">
        <v>2025</v>
      </c>
      <c r="M164" s="294" t="s">
        <v>141</v>
      </c>
      <c r="N164" s="294" t="s">
        <v>37</v>
      </c>
      <c r="O164" s="294" t="s">
        <v>482</v>
      </c>
      <c r="P164" s="294">
        <v>0.3</v>
      </c>
      <c r="Q164" s="387" t="s">
        <v>483</v>
      </c>
      <c r="R164" s="295">
        <v>0.3</v>
      </c>
      <c r="S164" s="313" t="s">
        <v>78</v>
      </c>
      <c r="AA164" s="295"/>
      <c r="AB164" s="295">
        <v>0</v>
      </c>
      <c r="AC164" s="295">
        <v>12</v>
      </c>
      <c r="AD164" s="297">
        <f>AC164+J164*0.8</f>
        <v>75.0112</v>
      </c>
      <c r="AE164" s="297">
        <v>60</v>
      </c>
      <c r="AF164" s="297">
        <v>106</v>
      </c>
    </row>
    <row r="165" s="294" customFormat="1" ht="14.25" customHeight="1" spans="1:32">
      <c r="D165" s="429"/>
      <c r="G165" s="429"/>
      <c r="H165" s="350"/>
      <c r="I165" s="300"/>
      <c r="J165" s="415"/>
      <c r="K165" s="387" t="s">
        <v>484</v>
      </c>
      <c r="L165" s="294">
        <v>2025</v>
      </c>
      <c r="M165" s="294" t="s">
        <v>206</v>
      </c>
      <c r="N165" s="294" t="s">
        <v>52</v>
      </c>
      <c r="O165" s="294" t="s">
        <v>485</v>
      </c>
      <c r="P165" s="294">
        <v>1.8</v>
      </c>
      <c r="Q165" s="387" t="s">
        <v>486</v>
      </c>
      <c r="R165" s="295">
        <v>1.8</v>
      </c>
      <c r="S165" s="313"/>
      <c r="AA165" s="295"/>
      <c r="AB165" s="295"/>
      <c r="AC165" s="295"/>
      <c r="AD165" s="299"/>
      <c r="AE165" s="299"/>
      <c r="AF165" s="299"/>
    </row>
    <row r="166" s="294" customFormat="1" ht="14.25" customHeight="1" spans="1:32">
      <c r="D166" s="429"/>
      <c r="G166" s="429"/>
      <c r="H166" s="350"/>
      <c r="I166" s="300"/>
      <c r="J166" s="415"/>
      <c r="K166" s="387" t="s">
        <v>115</v>
      </c>
      <c r="L166" s="294">
        <v>2025</v>
      </c>
      <c r="M166" s="294" t="s">
        <v>389</v>
      </c>
      <c r="N166" s="294" t="s">
        <v>52</v>
      </c>
      <c r="O166" s="294" t="s">
        <v>485</v>
      </c>
      <c r="P166" s="269">
        <v>0.27</v>
      </c>
      <c r="Q166" s="461" t="s">
        <v>487</v>
      </c>
      <c r="R166" s="295">
        <v>0</v>
      </c>
      <c r="S166" s="313"/>
      <c r="AA166" s="295"/>
      <c r="AB166" s="295"/>
      <c r="AC166" s="295"/>
      <c r="AD166" s="302"/>
      <c r="AE166" s="302"/>
      <c r="AF166" s="302"/>
    </row>
    <row r="167" s="260" customFormat="1"/>
    <row r="168" s="294" customFormat="1" ht="14.25" customHeight="1" spans="1:32">
      <c r="A168" s="294">
        <v>26</v>
      </c>
      <c r="B168" s="294" t="s">
        <v>71</v>
      </c>
      <c r="C168" s="294" t="s">
        <v>72</v>
      </c>
      <c r="D168" s="427" t="s">
        <v>488</v>
      </c>
      <c r="E168" s="294" t="s">
        <v>489</v>
      </c>
      <c r="F168" s="294" t="s">
        <v>282</v>
      </c>
      <c r="G168" s="294">
        <v>569</v>
      </c>
      <c r="H168" s="294">
        <v>563</v>
      </c>
      <c r="I168" s="294">
        <v>3.3874</v>
      </c>
      <c r="J168" s="415">
        <v>85.0925</v>
      </c>
      <c r="K168" s="300" t="s">
        <v>490</v>
      </c>
      <c r="L168" s="294">
        <v>2025</v>
      </c>
      <c r="M168" s="294" t="s">
        <v>206</v>
      </c>
      <c r="N168" s="294" t="s">
        <v>37</v>
      </c>
      <c r="O168" s="294" t="s">
        <v>491</v>
      </c>
      <c r="P168" s="294">
        <v>1.5</v>
      </c>
      <c r="Q168" s="300" t="s">
        <v>492</v>
      </c>
      <c r="R168" s="295">
        <v>1.5</v>
      </c>
      <c r="S168" s="295">
        <f>SUM(R168:R171)</f>
        <v>4.5</v>
      </c>
      <c r="T168" s="300" t="s">
        <v>493</v>
      </c>
      <c r="U168" s="294">
        <v>2023</v>
      </c>
      <c r="V168" s="294" t="s">
        <v>290</v>
      </c>
      <c r="W168" s="294" t="s">
        <v>37</v>
      </c>
      <c r="Y168" s="294">
        <v>0.495</v>
      </c>
      <c r="Z168" s="294" t="s">
        <v>494</v>
      </c>
      <c r="AA168" s="329">
        <v>0.495</v>
      </c>
      <c r="AB168" s="295">
        <f>AA171+2</f>
        <v>2.05</v>
      </c>
      <c r="AC168" s="295">
        <f>AB168+S168</f>
        <v>6.55</v>
      </c>
      <c r="AD168" s="297">
        <f>AC168+J168*0.8</f>
        <v>74.624</v>
      </c>
      <c r="AE168" s="297">
        <v>42</v>
      </c>
      <c r="AF168" s="297">
        <v>106</v>
      </c>
    </row>
    <row r="169" s="294" customFormat="1" ht="14.25" customHeight="1" spans="1:32">
      <c r="D169" s="427"/>
      <c r="J169" s="415"/>
      <c r="K169" s="300" t="s">
        <v>495</v>
      </c>
      <c r="L169" s="294">
        <v>2025</v>
      </c>
      <c r="M169" s="294" t="s">
        <v>206</v>
      </c>
      <c r="N169" s="294" t="s">
        <v>37</v>
      </c>
      <c r="O169" s="294" t="s">
        <v>491</v>
      </c>
      <c r="P169" s="294">
        <v>1.5</v>
      </c>
      <c r="Q169" s="300" t="s">
        <v>496</v>
      </c>
      <c r="R169" s="295">
        <v>1.5</v>
      </c>
      <c r="S169" s="295"/>
      <c r="T169" s="294" t="s">
        <v>497</v>
      </c>
      <c r="U169" s="294">
        <v>2024</v>
      </c>
      <c r="V169" s="294" t="s">
        <v>290</v>
      </c>
      <c r="W169" s="294" t="s">
        <v>37</v>
      </c>
      <c r="Y169" s="294">
        <v>0.97</v>
      </c>
      <c r="Z169" s="294" t="s">
        <v>494</v>
      </c>
      <c r="AA169" s="329">
        <v>0.97</v>
      </c>
      <c r="AB169" s="295"/>
      <c r="AC169" s="295"/>
      <c r="AD169" s="299"/>
      <c r="AE169" s="299"/>
      <c r="AF169" s="299"/>
    </row>
    <row r="170" s="294" customFormat="1" ht="14.25" customHeight="1" spans="1:32">
      <c r="D170" s="427"/>
      <c r="J170" s="415"/>
      <c r="K170" s="300" t="s">
        <v>498</v>
      </c>
      <c r="L170" s="294">
        <v>2025</v>
      </c>
      <c r="M170" s="294" t="s">
        <v>206</v>
      </c>
      <c r="N170" s="294" t="s">
        <v>37</v>
      </c>
      <c r="O170" s="294" t="s">
        <v>491</v>
      </c>
      <c r="P170" s="294">
        <v>1.5</v>
      </c>
      <c r="Q170" s="300" t="s">
        <v>499</v>
      </c>
      <c r="R170" s="295">
        <v>1.5</v>
      </c>
      <c r="S170" s="295"/>
      <c r="T170" s="300" t="s">
        <v>500</v>
      </c>
      <c r="U170" s="294">
        <v>2025</v>
      </c>
      <c r="V170" s="294" t="s">
        <v>290</v>
      </c>
      <c r="W170" s="294" t="s">
        <v>37</v>
      </c>
      <c r="Y170" s="267">
        <v>0.99</v>
      </c>
      <c r="Z170" s="294" t="s">
        <v>494</v>
      </c>
      <c r="AA170" s="329">
        <v>0.99</v>
      </c>
      <c r="AB170" s="295"/>
      <c r="AC170" s="295"/>
      <c r="AD170" s="299"/>
      <c r="AE170" s="299"/>
      <c r="AF170" s="299"/>
    </row>
    <row r="171" s="294" customFormat="1" ht="14.25" customHeight="1" spans="1:32">
      <c r="D171" s="427"/>
      <c r="J171" s="415"/>
      <c r="R171" s="295"/>
      <c r="S171" s="295"/>
      <c r="T171" s="300" t="s">
        <v>501</v>
      </c>
      <c r="U171" s="294">
        <v>2025</v>
      </c>
      <c r="V171" s="294" t="s">
        <v>41</v>
      </c>
      <c r="W171" s="294" t="s">
        <v>52</v>
      </c>
      <c r="X171" s="294" t="s">
        <v>263</v>
      </c>
      <c r="Y171" s="294">
        <v>0.05</v>
      </c>
      <c r="Z171" s="294" t="s">
        <v>502</v>
      </c>
      <c r="AA171" s="295">
        <v>0.05</v>
      </c>
      <c r="AB171" s="295"/>
      <c r="AC171" s="295"/>
      <c r="AD171" s="302"/>
      <c r="AE171" s="302"/>
      <c r="AF171" s="302"/>
    </row>
    <row r="172" s="260" customFormat="1"/>
    <row r="173" s="294" customFormat="1" ht="14.25" customHeight="1" spans="1:32">
      <c r="A173" s="294">
        <v>27</v>
      </c>
      <c r="B173" s="294" t="s">
        <v>71</v>
      </c>
      <c r="C173" s="294" t="s">
        <v>72</v>
      </c>
      <c r="D173" s="483" t="s">
        <v>503</v>
      </c>
      <c r="E173" s="294" t="s">
        <v>504</v>
      </c>
      <c r="F173" s="294" t="s">
        <v>34</v>
      </c>
      <c r="G173" s="294">
        <v>493</v>
      </c>
      <c r="H173" s="417">
        <v>455</v>
      </c>
      <c r="I173" s="294">
        <v>3.5295</v>
      </c>
      <c r="J173" s="415">
        <v>86.86875</v>
      </c>
      <c r="K173" s="387" t="s">
        <v>159</v>
      </c>
      <c r="L173" s="294">
        <v>2025</v>
      </c>
      <c r="N173" s="294" t="s">
        <v>37</v>
      </c>
      <c r="P173" s="294">
        <v>3</v>
      </c>
      <c r="Q173" s="420" t="s">
        <v>505</v>
      </c>
      <c r="R173" s="295">
        <v>3</v>
      </c>
      <c r="S173" s="295">
        <f>SUM(R173:R174)</f>
        <v>3.6</v>
      </c>
      <c r="T173" s="267" t="s">
        <v>506</v>
      </c>
      <c r="Y173" s="294">
        <v>1</v>
      </c>
      <c r="Z173" s="300" t="s">
        <v>478</v>
      </c>
      <c r="AA173" s="295">
        <v>1</v>
      </c>
      <c r="AB173" s="295">
        <f>SUM(AA173:AA174)</f>
        <v>1</v>
      </c>
      <c r="AC173" s="295">
        <f>AB173+S173</f>
        <v>4.6</v>
      </c>
      <c r="AD173" s="297">
        <f>AC173+J173*0.8</f>
        <v>74.095</v>
      </c>
      <c r="AE173" s="297">
        <v>33</v>
      </c>
      <c r="AF173" s="297">
        <v>106</v>
      </c>
    </row>
    <row r="174" s="294" customFormat="1" ht="14.25" customHeight="1" spans="1:32">
      <c r="H174" s="417"/>
      <c r="J174" s="415"/>
      <c r="K174" s="420" t="s">
        <v>101</v>
      </c>
      <c r="L174" s="294">
        <v>2025</v>
      </c>
      <c r="M174" s="294" t="s">
        <v>102</v>
      </c>
      <c r="N174" s="294" t="s">
        <v>37</v>
      </c>
      <c r="P174" s="294">
        <v>0.6</v>
      </c>
      <c r="Q174" s="387" t="s">
        <v>69</v>
      </c>
      <c r="R174" s="295">
        <v>0.6</v>
      </c>
      <c r="S174" s="295"/>
      <c r="AA174" s="295"/>
      <c r="AB174" s="295"/>
      <c r="AC174" s="295"/>
      <c r="AD174" s="302"/>
      <c r="AE174" s="302"/>
      <c r="AF174" s="302"/>
    </row>
    <row r="175" s="260" customFormat="1"/>
    <row r="176" s="294" customFormat="1" ht="14.25" customHeight="1" spans="1:32">
      <c r="A176" s="294">
        <v>28</v>
      </c>
      <c r="B176" s="294" t="s">
        <v>72</v>
      </c>
      <c r="C176" s="294" t="s">
        <v>72</v>
      </c>
      <c r="D176" s="483" t="s">
        <v>507</v>
      </c>
      <c r="E176" s="294" t="s">
        <v>508</v>
      </c>
      <c r="F176" s="294" t="s">
        <v>34</v>
      </c>
      <c r="G176" s="267">
        <v>565</v>
      </c>
      <c r="H176" s="267">
        <v>571</v>
      </c>
      <c r="I176" s="294">
        <v>3.5984</v>
      </c>
      <c r="J176" s="415">
        <v>87.73</v>
      </c>
      <c r="K176" s="294" t="s">
        <v>509</v>
      </c>
      <c r="L176" s="294">
        <v>2025</v>
      </c>
      <c r="M176" s="294" t="s">
        <v>102</v>
      </c>
      <c r="N176" s="294" t="s">
        <v>37</v>
      </c>
      <c r="O176" s="294" t="s">
        <v>510</v>
      </c>
      <c r="P176" s="294">
        <v>0.6</v>
      </c>
      <c r="Q176" s="294" t="s">
        <v>69</v>
      </c>
      <c r="R176" s="295">
        <v>0.6</v>
      </c>
      <c r="S176" s="295">
        <f>SUM(R176:R177)</f>
        <v>2.2</v>
      </c>
      <c r="T176" s="267" t="s">
        <v>511</v>
      </c>
      <c r="U176" s="294">
        <v>2023</v>
      </c>
      <c r="V176" s="294" t="s">
        <v>290</v>
      </c>
      <c r="W176" s="294" t="s">
        <v>37</v>
      </c>
      <c r="Y176" s="294">
        <v>0.49</v>
      </c>
      <c r="Z176" s="294" t="s">
        <v>512</v>
      </c>
      <c r="AA176" s="295">
        <v>0.49</v>
      </c>
      <c r="AB176" s="295">
        <f>SUM(AA176:AA179)</f>
        <v>1.615</v>
      </c>
      <c r="AC176" s="295">
        <f>AB176+S176</f>
        <v>3.815</v>
      </c>
      <c r="AD176" s="294">
        <f>AC176+J176*0.8</f>
        <v>73.999</v>
      </c>
      <c r="AE176" s="294">
        <v>28</v>
      </c>
      <c r="AF176" s="294">
        <v>106</v>
      </c>
    </row>
    <row r="177" s="294" customFormat="1" ht="14.25" customHeight="1" spans="1:32">
      <c r="G177" s="267"/>
      <c r="H177" s="267"/>
      <c r="J177" s="415"/>
      <c r="K177" s="294" t="s">
        <v>513</v>
      </c>
      <c r="L177" s="294">
        <v>2024</v>
      </c>
      <c r="M177" s="294" t="s">
        <v>514</v>
      </c>
      <c r="N177" s="294" t="s">
        <v>52</v>
      </c>
      <c r="O177" s="294" t="s">
        <v>225</v>
      </c>
      <c r="P177" s="294">
        <v>1.6</v>
      </c>
      <c r="Q177" s="294" t="s">
        <v>62</v>
      </c>
      <c r="R177" s="295">
        <v>1.6</v>
      </c>
      <c r="S177" s="295"/>
      <c r="T177" s="267" t="s">
        <v>40</v>
      </c>
      <c r="U177" s="294">
        <v>2023</v>
      </c>
      <c r="V177" s="294" t="s">
        <v>41</v>
      </c>
      <c r="W177" s="294" t="s">
        <v>37</v>
      </c>
      <c r="Y177" s="294">
        <v>0.2</v>
      </c>
      <c r="Z177" s="294" t="s">
        <v>46</v>
      </c>
      <c r="AA177" s="295">
        <v>0.2</v>
      </c>
      <c r="AB177" s="295"/>
      <c r="AC177" s="295"/>
    </row>
    <row r="178" s="294" customFormat="1" ht="14.25" customHeight="1" spans="1:32">
      <c r="G178" s="267"/>
      <c r="H178" s="267"/>
      <c r="J178" s="415"/>
      <c r="K178" s="300"/>
      <c r="Q178" s="300"/>
      <c r="R178" s="295"/>
      <c r="S178" s="295"/>
      <c r="T178" s="267" t="s">
        <v>515</v>
      </c>
      <c r="U178" s="294">
        <v>2024</v>
      </c>
      <c r="V178" s="294" t="s">
        <v>290</v>
      </c>
      <c r="W178" s="294" t="s">
        <v>37</v>
      </c>
      <c r="Y178" s="294">
        <v>0.475</v>
      </c>
      <c r="Z178" s="294" t="s">
        <v>516</v>
      </c>
      <c r="AA178" s="295">
        <v>0.475</v>
      </c>
      <c r="AB178" s="295"/>
      <c r="AC178" s="295"/>
    </row>
    <row r="179" s="294" customFormat="1" ht="14.25" customHeight="1" spans="1:32">
      <c r="G179" s="267"/>
      <c r="H179" s="267"/>
      <c r="J179" s="415"/>
      <c r="K179" s="300"/>
      <c r="Q179" s="300"/>
      <c r="R179" s="295"/>
      <c r="S179" s="295"/>
      <c r="T179" s="267" t="s">
        <v>515</v>
      </c>
      <c r="U179" s="294">
        <v>2025</v>
      </c>
      <c r="V179" s="294" t="s">
        <v>290</v>
      </c>
      <c r="W179" s="294" t="s">
        <v>37</v>
      </c>
      <c r="Y179" s="294">
        <v>0.45</v>
      </c>
      <c r="Z179" s="294" t="s">
        <v>517</v>
      </c>
      <c r="AA179" s="295">
        <v>0.45</v>
      </c>
      <c r="AB179" s="295"/>
      <c r="AC179" s="295"/>
    </row>
    <row r="180" s="260" customFormat="1"/>
    <row r="181" s="294" customFormat="1" ht="14.25" customHeight="1" spans="1:32">
      <c r="A181" s="294">
        <v>29</v>
      </c>
      <c r="B181" s="294" t="s">
        <v>71</v>
      </c>
      <c r="C181" s="294" t="s">
        <v>72</v>
      </c>
      <c r="D181" s="427" t="s">
        <v>518</v>
      </c>
      <c r="E181" s="294" t="s">
        <v>519</v>
      </c>
      <c r="F181" s="294" t="s">
        <v>34</v>
      </c>
      <c r="G181" s="294">
        <v>503</v>
      </c>
      <c r="H181" s="294">
        <v>450</v>
      </c>
      <c r="I181" s="294">
        <v>3.6435</v>
      </c>
      <c r="J181" s="415">
        <v>88.29375</v>
      </c>
      <c r="K181" s="462" t="s">
        <v>520</v>
      </c>
      <c r="L181" s="294">
        <v>2024</v>
      </c>
      <c r="M181" s="294" t="s">
        <v>203</v>
      </c>
      <c r="N181" s="294" t="s">
        <v>52</v>
      </c>
      <c r="O181" s="294" t="s">
        <v>521</v>
      </c>
      <c r="P181" s="269">
        <v>0.125</v>
      </c>
      <c r="Q181" s="294" t="s">
        <v>522</v>
      </c>
      <c r="R181" s="313">
        <v>0.075</v>
      </c>
      <c r="S181" s="295">
        <f>SUM(R181:R186)</f>
        <v>0.675</v>
      </c>
      <c r="T181" s="294" t="s">
        <v>232</v>
      </c>
      <c r="U181" s="427" t="s">
        <v>231</v>
      </c>
      <c r="V181" s="427"/>
      <c r="W181" s="427" t="s">
        <v>37</v>
      </c>
      <c r="X181" s="427"/>
      <c r="Y181" s="427">
        <v>1</v>
      </c>
      <c r="Z181" s="294" t="s">
        <v>523</v>
      </c>
      <c r="AA181" s="295">
        <v>1</v>
      </c>
      <c r="AB181" s="295">
        <f>SUM(AA181:AA186)</f>
        <v>2.5</v>
      </c>
      <c r="AC181" s="295">
        <f>AB181+S181</f>
        <v>3.175</v>
      </c>
      <c r="AD181" s="297">
        <f>AC181+J181*0.8</f>
        <v>73.81</v>
      </c>
      <c r="AE181" s="297">
        <v>20</v>
      </c>
      <c r="AF181" s="297">
        <v>106</v>
      </c>
    </row>
    <row r="182" s="294" customFormat="1" ht="14.25" customHeight="1" spans="1:32">
      <c r="D182" s="427"/>
      <c r="J182" s="415"/>
      <c r="K182" s="294" t="s">
        <v>101</v>
      </c>
      <c r="L182" s="294">
        <v>2025</v>
      </c>
      <c r="M182" s="294" t="s">
        <v>68</v>
      </c>
      <c r="N182" s="294" t="s">
        <v>37</v>
      </c>
      <c r="P182" s="294">
        <v>0.6</v>
      </c>
      <c r="Q182" s="294" t="s">
        <v>524</v>
      </c>
      <c r="R182" s="295">
        <v>0.6</v>
      </c>
      <c r="S182" s="295"/>
      <c r="T182" s="294" t="s">
        <v>214</v>
      </c>
      <c r="U182" s="427">
        <v>2023</v>
      </c>
      <c r="V182" s="427" t="s">
        <v>41</v>
      </c>
      <c r="W182" s="427" t="s">
        <v>37</v>
      </c>
      <c r="X182" s="427"/>
      <c r="Y182" s="427">
        <v>0.2</v>
      </c>
      <c r="Z182" s="294" t="s">
        <v>164</v>
      </c>
      <c r="AA182" s="295">
        <v>0.2</v>
      </c>
      <c r="AB182" s="295"/>
      <c r="AC182" s="295"/>
      <c r="AD182" s="299"/>
      <c r="AE182" s="299"/>
      <c r="AF182" s="299"/>
    </row>
    <row r="183" s="294" customFormat="1" ht="14.25" customHeight="1" spans="1:32">
      <c r="D183" s="427"/>
      <c r="J183" s="415"/>
      <c r="K183" s="300"/>
      <c r="Q183" s="300"/>
      <c r="R183" s="295"/>
      <c r="S183" s="295"/>
      <c r="T183" s="294" t="s">
        <v>214</v>
      </c>
      <c r="U183" s="427">
        <v>2024</v>
      </c>
      <c r="V183" s="427" t="s">
        <v>41</v>
      </c>
      <c r="W183" s="427" t="s">
        <v>37</v>
      </c>
      <c r="X183" s="427"/>
      <c r="Y183" s="427">
        <v>0.2</v>
      </c>
      <c r="Z183" s="294" t="s">
        <v>164</v>
      </c>
      <c r="AA183" s="295">
        <v>0.2</v>
      </c>
      <c r="AB183" s="295"/>
      <c r="AC183" s="295"/>
      <c r="AD183" s="299"/>
      <c r="AE183" s="299"/>
      <c r="AF183" s="299"/>
    </row>
    <row r="184" s="294" customFormat="1" ht="14.25" customHeight="1" spans="1:32">
      <c r="D184" s="427"/>
      <c r="J184" s="415"/>
      <c r="K184" s="300"/>
      <c r="Q184" s="300"/>
      <c r="R184" s="295"/>
      <c r="S184" s="295"/>
      <c r="T184" s="294" t="s">
        <v>525</v>
      </c>
      <c r="U184" s="427">
        <v>2023</v>
      </c>
      <c r="V184" s="427" t="s">
        <v>526</v>
      </c>
      <c r="W184" s="427" t="s">
        <v>37</v>
      </c>
      <c r="X184" s="427"/>
      <c r="Y184" s="427" t="s">
        <v>527</v>
      </c>
      <c r="Z184" s="294" t="s">
        <v>528</v>
      </c>
      <c r="AA184" s="295">
        <v>0.5</v>
      </c>
      <c r="AB184" s="295"/>
      <c r="AC184" s="295"/>
      <c r="AD184" s="299"/>
      <c r="AE184" s="299"/>
      <c r="AF184" s="299"/>
    </row>
    <row r="185" s="294" customFormat="1" ht="14.25" customHeight="1" spans="1:32">
      <c r="D185" s="427"/>
      <c r="J185" s="415"/>
      <c r="K185" s="300"/>
      <c r="Q185" s="300"/>
      <c r="R185" s="295"/>
      <c r="S185" s="295"/>
      <c r="T185" s="294" t="s">
        <v>310</v>
      </c>
      <c r="U185" s="294">
        <v>2022</v>
      </c>
      <c r="V185" s="294" t="s">
        <v>41</v>
      </c>
      <c r="W185" s="294" t="s">
        <v>52</v>
      </c>
      <c r="Y185" s="267">
        <v>0.1</v>
      </c>
      <c r="Z185" s="294" t="s">
        <v>311</v>
      </c>
      <c r="AA185" s="295">
        <v>0.1</v>
      </c>
      <c r="AB185" s="295"/>
      <c r="AC185" s="295"/>
      <c r="AD185" s="299"/>
      <c r="AE185" s="299"/>
      <c r="AF185" s="299"/>
    </row>
    <row r="186" s="294" customFormat="1" ht="14.25" customHeight="1" spans="1:32">
      <c r="D186" s="427"/>
      <c r="J186" s="415"/>
      <c r="R186" s="295"/>
      <c r="S186" s="295"/>
      <c r="T186" s="294" t="s">
        <v>529</v>
      </c>
      <c r="U186" s="427" t="s">
        <v>530</v>
      </c>
      <c r="V186" s="427" t="s">
        <v>526</v>
      </c>
      <c r="W186" s="427" t="s">
        <v>37</v>
      </c>
      <c r="X186" s="427"/>
      <c r="Y186" s="427" t="s">
        <v>527</v>
      </c>
      <c r="Z186" s="294" t="s">
        <v>531</v>
      </c>
      <c r="AA186" s="295">
        <v>0.5</v>
      </c>
      <c r="AB186" s="295"/>
      <c r="AC186" s="295"/>
      <c r="AD186" s="302"/>
      <c r="AE186" s="302"/>
      <c r="AF186" s="302"/>
    </row>
    <row r="187" s="260" customFormat="1"/>
    <row r="188" s="294" customFormat="1" ht="14.25" customHeight="1" spans="1:32">
      <c r="A188" s="294">
        <v>30</v>
      </c>
      <c r="B188" s="294" t="s">
        <v>71</v>
      </c>
      <c r="C188" s="294" t="s">
        <v>72</v>
      </c>
      <c r="D188" s="483" t="s">
        <v>532</v>
      </c>
      <c r="E188" s="294" t="s">
        <v>533</v>
      </c>
      <c r="F188" s="294" t="s">
        <v>34</v>
      </c>
      <c r="G188" s="294">
        <v>536</v>
      </c>
      <c r="H188" s="294">
        <v>507</v>
      </c>
      <c r="I188" s="294">
        <v>3.7076</v>
      </c>
      <c r="J188" s="415">
        <v>89.2786666666667</v>
      </c>
      <c r="K188" s="420"/>
      <c r="Q188" s="420"/>
      <c r="R188" s="295"/>
      <c r="S188" s="295">
        <v>0</v>
      </c>
      <c r="T188" s="294" t="s">
        <v>534</v>
      </c>
      <c r="U188" s="294">
        <v>2025</v>
      </c>
      <c r="V188" s="294" t="s">
        <v>342</v>
      </c>
      <c r="W188" s="294" t="s">
        <v>37</v>
      </c>
      <c r="X188" s="294" t="s">
        <v>342</v>
      </c>
      <c r="Y188" s="294">
        <v>0.925</v>
      </c>
      <c r="Z188" s="294" t="s">
        <v>535</v>
      </c>
      <c r="AA188" s="295">
        <v>0.925</v>
      </c>
      <c r="AB188" s="295">
        <f>SUM(AA188:AA189)</f>
        <v>1.925</v>
      </c>
      <c r="AC188" s="295">
        <f>AB188+S188</f>
        <v>1.925</v>
      </c>
      <c r="AD188" s="297">
        <f>AC188+J188*0.8</f>
        <v>73.3479333333334</v>
      </c>
      <c r="AE188" s="297">
        <v>15</v>
      </c>
      <c r="AF188" s="297">
        <v>106</v>
      </c>
    </row>
    <row r="189" s="294" customFormat="1" ht="14.25" customHeight="1" spans="1:32">
      <c r="J189" s="415"/>
      <c r="K189" s="420"/>
      <c r="Q189" s="420"/>
      <c r="R189" s="295"/>
      <c r="S189" s="295"/>
      <c r="T189" s="294" t="s">
        <v>536</v>
      </c>
      <c r="U189" s="294">
        <v>2025</v>
      </c>
      <c r="V189" s="294" t="s">
        <v>342</v>
      </c>
      <c r="W189" s="294" t="s">
        <v>37</v>
      </c>
      <c r="X189" s="294" t="s">
        <v>342</v>
      </c>
      <c r="Y189" s="294">
        <v>1</v>
      </c>
      <c r="Z189" s="294" t="s">
        <v>536</v>
      </c>
      <c r="AA189" s="295">
        <v>1</v>
      </c>
      <c r="AB189" s="295"/>
      <c r="AC189" s="295"/>
      <c r="AD189" s="302"/>
      <c r="AE189" s="302"/>
      <c r="AF189" s="302"/>
    </row>
    <row r="190" s="260" customFormat="1"/>
    <row r="191" s="294" customFormat="1" ht="14.25" customHeight="1" spans="1:32">
      <c r="A191" s="294">
        <v>31</v>
      </c>
      <c r="B191" s="294" t="s">
        <v>71</v>
      </c>
      <c r="C191" s="294" t="s">
        <v>72</v>
      </c>
      <c r="D191" s="435">
        <v>22920222202711</v>
      </c>
      <c r="E191" s="294" t="s">
        <v>537</v>
      </c>
      <c r="F191" s="294" t="s">
        <v>282</v>
      </c>
      <c r="G191" s="294">
        <v>442</v>
      </c>
      <c r="H191" s="294">
        <v>437</v>
      </c>
      <c r="I191" s="294">
        <v>3.5378</v>
      </c>
      <c r="J191" s="415">
        <v>86.9725</v>
      </c>
      <c r="K191" s="294" t="s">
        <v>115</v>
      </c>
      <c r="L191" s="294">
        <v>2024</v>
      </c>
      <c r="M191" s="294" t="s">
        <v>102</v>
      </c>
      <c r="N191" s="294" t="s">
        <v>52</v>
      </c>
      <c r="O191" s="294" t="s">
        <v>151</v>
      </c>
      <c r="P191" s="294">
        <v>0.45</v>
      </c>
      <c r="Q191" s="294" t="s">
        <v>69</v>
      </c>
      <c r="R191" s="295">
        <v>0.45</v>
      </c>
      <c r="S191" s="295">
        <f>SUM(R191:R199)</f>
        <v>0.45</v>
      </c>
      <c r="T191" s="294" t="s">
        <v>253</v>
      </c>
      <c r="W191" s="294" t="s">
        <v>37</v>
      </c>
      <c r="Y191" s="294">
        <v>1</v>
      </c>
      <c r="Z191" s="294" t="s">
        <v>538</v>
      </c>
      <c r="AA191" s="295">
        <v>1</v>
      </c>
      <c r="AB191" s="295">
        <f>SUM(AA191:AA199)</f>
        <v>3.3</v>
      </c>
      <c r="AC191" s="295">
        <f>AB191+S191</f>
        <v>3.75</v>
      </c>
      <c r="AD191" s="297">
        <f>AC191+J191*0.8</f>
        <v>73.328</v>
      </c>
      <c r="AE191" s="297">
        <v>32</v>
      </c>
      <c r="AF191" s="297">
        <v>106</v>
      </c>
    </row>
    <row r="192" s="294" customFormat="1" ht="14.25" customHeight="1" spans="1:32">
      <c r="D192" s="435"/>
      <c r="J192" s="415"/>
      <c r="R192" s="295"/>
      <c r="S192" s="295"/>
      <c r="T192" s="269" t="s">
        <v>539</v>
      </c>
      <c r="U192" s="294">
        <v>2025</v>
      </c>
      <c r="V192" s="294" t="s">
        <v>41</v>
      </c>
      <c r="W192" s="294" t="s">
        <v>37</v>
      </c>
      <c r="Y192" s="294">
        <v>0.25</v>
      </c>
      <c r="Z192" s="294" t="s">
        <v>397</v>
      </c>
      <c r="AA192" s="295">
        <v>0</v>
      </c>
      <c r="AB192" s="295"/>
      <c r="AC192" s="295"/>
      <c r="AD192" s="299"/>
      <c r="AE192" s="299"/>
      <c r="AF192" s="299"/>
    </row>
    <row r="193" s="294" customFormat="1" ht="14.25" customHeight="1" spans="1:32">
      <c r="D193" s="435"/>
      <c r="J193" s="415"/>
      <c r="K193" s="300"/>
      <c r="Q193" s="300"/>
      <c r="R193" s="295"/>
      <c r="S193" s="295"/>
      <c r="T193" s="269" t="s">
        <v>540</v>
      </c>
      <c r="U193" s="294">
        <v>2025</v>
      </c>
      <c r="V193" s="294" t="s">
        <v>41</v>
      </c>
      <c r="W193" s="294" t="s">
        <v>37</v>
      </c>
      <c r="Y193" s="294">
        <v>0.25</v>
      </c>
      <c r="Z193" s="294" t="s">
        <v>397</v>
      </c>
      <c r="AA193" s="295">
        <v>0</v>
      </c>
      <c r="AB193" s="295"/>
      <c r="AC193" s="295"/>
      <c r="AD193" s="299"/>
      <c r="AE193" s="299"/>
      <c r="AF193" s="299"/>
    </row>
    <row r="194" s="294" customFormat="1" ht="14.25" customHeight="1" spans="1:32">
      <c r="D194" s="435"/>
      <c r="J194" s="415"/>
      <c r="K194" s="300"/>
      <c r="Q194" s="300"/>
      <c r="R194" s="295"/>
      <c r="S194" s="295"/>
      <c r="T194" s="294" t="s">
        <v>40</v>
      </c>
      <c r="U194" s="294">
        <v>2024</v>
      </c>
      <c r="V194" s="294" t="s">
        <v>41</v>
      </c>
      <c r="W194" s="294" t="s">
        <v>37</v>
      </c>
      <c r="Y194" s="294">
        <v>0.2</v>
      </c>
      <c r="Z194" s="294" t="s">
        <v>164</v>
      </c>
      <c r="AA194" s="295">
        <v>0.2</v>
      </c>
      <c r="AB194" s="295"/>
      <c r="AC194" s="295"/>
      <c r="AD194" s="299"/>
      <c r="AE194" s="299"/>
      <c r="AF194" s="299"/>
    </row>
    <row r="195" s="294" customFormat="1" ht="14.25" customHeight="1" spans="1:32">
      <c r="D195" s="435"/>
      <c r="J195" s="415"/>
      <c r="R195" s="295"/>
      <c r="S195" s="295"/>
      <c r="T195" s="269" t="s">
        <v>541</v>
      </c>
      <c r="U195" s="294">
        <v>2023</v>
      </c>
      <c r="V195" s="294" t="s">
        <v>41</v>
      </c>
      <c r="W195" s="294" t="s">
        <v>52</v>
      </c>
      <c r="X195" s="294" t="s">
        <v>111</v>
      </c>
      <c r="Y195" s="294">
        <v>0.1</v>
      </c>
      <c r="Z195" s="294" t="s">
        <v>164</v>
      </c>
      <c r="AA195" s="295">
        <v>0</v>
      </c>
      <c r="AB195" s="295"/>
      <c r="AC195" s="295"/>
      <c r="AD195" s="299"/>
      <c r="AE195" s="299"/>
      <c r="AF195" s="299"/>
    </row>
    <row r="196" s="294" customFormat="1" ht="14.25" customHeight="1" spans="1:32">
      <c r="D196" s="435"/>
      <c r="J196" s="415"/>
      <c r="R196" s="295"/>
      <c r="S196" s="295"/>
      <c r="T196" s="267" t="s">
        <v>542</v>
      </c>
      <c r="U196" s="294">
        <v>2023</v>
      </c>
      <c r="V196" s="294" t="s">
        <v>41</v>
      </c>
      <c r="W196" s="294" t="s">
        <v>52</v>
      </c>
      <c r="X196" s="294" t="s">
        <v>111</v>
      </c>
      <c r="Y196" s="294">
        <v>0.1</v>
      </c>
      <c r="Z196" s="294" t="s">
        <v>164</v>
      </c>
      <c r="AA196" s="295">
        <v>0.1</v>
      </c>
      <c r="AB196" s="295"/>
      <c r="AC196" s="295"/>
      <c r="AD196" s="299"/>
      <c r="AE196" s="299"/>
      <c r="AF196" s="299"/>
    </row>
    <row r="197" s="294" customFormat="1" ht="14.25" customHeight="1" spans="1:32">
      <c r="D197" s="435"/>
      <c r="J197" s="415"/>
      <c r="R197" s="295"/>
      <c r="S197" s="295"/>
      <c r="T197" s="294" t="s">
        <v>543</v>
      </c>
      <c r="U197" s="294">
        <v>2022</v>
      </c>
      <c r="V197" s="294" t="s">
        <v>41</v>
      </c>
      <c r="W197" s="294" t="s">
        <v>37</v>
      </c>
      <c r="Y197" s="294">
        <v>0.5</v>
      </c>
      <c r="Z197" s="294" t="s">
        <v>107</v>
      </c>
      <c r="AA197" s="295">
        <v>0.5</v>
      </c>
      <c r="AB197" s="295"/>
      <c r="AC197" s="295"/>
      <c r="AD197" s="299"/>
      <c r="AE197" s="299"/>
      <c r="AF197" s="299"/>
    </row>
    <row r="198" s="294" customFormat="1" ht="14.25" customHeight="1" spans="1:32">
      <c r="D198" s="435"/>
      <c r="J198" s="415"/>
      <c r="R198" s="295"/>
      <c r="S198" s="295"/>
      <c r="T198" s="294" t="s">
        <v>543</v>
      </c>
      <c r="U198" s="294">
        <v>2023</v>
      </c>
      <c r="V198" s="294" t="s">
        <v>41</v>
      </c>
      <c r="W198" s="294" t="s">
        <v>37</v>
      </c>
      <c r="Y198" s="294">
        <v>0.5</v>
      </c>
      <c r="Z198" s="294" t="s">
        <v>107</v>
      </c>
      <c r="AA198" s="295">
        <v>0.5</v>
      </c>
      <c r="AB198" s="295"/>
      <c r="AC198" s="295"/>
      <c r="AD198" s="299"/>
      <c r="AE198" s="299"/>
      <c r="AF198" s="299"/>
    </row>
    <row r="199" s="294" customFormat="1" ht="14.25" customHeight="1" spans="1:32">
      <c r="D199" s="435"/>
      <c r="J199" s="415"/>
      <c r="R199" s="295"/>
      <c r="S199" s="295"/>
      <c r="T199" s="294" t="s">
        <v>544</v>
      </c>
      <c r="U199" s="294">
        <v>2024</v>
      </c>
      <c r="V199" s="294" t="s">
        <v>41</v>
      </c>
      <c r="W199" s="294" t="s">
        <v>37</v>
      </c>
      <c r="Y199" s="294">
        <v>1</v>
      </c>
      <c r="Z199" s="294" t="s">
        <v>107</v>
      </c>
      <c r="AA199" s="295">
        <v>1</v>
      </c>
      <c r="AB199" s="295"/>
      <c r="AC199" s="295"/>
      <c r="AD199" s="302"/>
      <c r="AE199" s="302"/>
      <c r="AF199" s="302"/>
    </row>
    <row r="200" s="260" customFormat="1"/>
    <row r="201" s="294" customFormat="1" ht="14.25" customHeight="1" spans="1:32">
      <c r="A201" s="294">
        <v>32</v>
      </c>
      <c r="B201" s="294" t="s">
        <v>71</v>
      </c>
      <c r="C201" s="294" t="s">
        <v>72</v>
      </c>
      <c r="D201" s="427" t="s">
        <v>545</v>
      </c>
      <c r="E201" s="294" t="s">
        <v>546</v>
      </c>
      <c r="F201" s="294" t="s">
        <v>282</v>
      </c>
      <c r="G201" s="294">
        <v>564</v>
      </c>
      <c r="H201" s="294">
        <v>508</v>
      </c>
      <c r="I201" s="419">
        <v>3.547</v>
      </c>
      <c r="J201" s="415">
        <v>87.0875</v>
      </c>
      <c r="K201" s="300" t="s">
        <v>101</v>
      </c>
      <c r="L201" s="294">
        <v>2025</v>
      </c>
      <c r="M201" s="294" t="s">
        <v>102</v>
      </c>
      <c r="N201" s="294" t="s">
        <v>37</v>
      </c>
      <c r="O201" s="294" t="s">
        <v>153</v>
      </c>
      <c r="P201" s="294">
        <v>0.6</v>
      </c>
      <c r="Q201" s="294" t="s">
        <v>547</v>
      </c>
      <c r="R201" s="295">
        <v>0.6</v>
      </c>
      <c r="S201" s="295">
        <f>SUM(R201:R204)</f>
        <v>0.6</v>
      </c>
      <c r="T201" s="294" t="s">
        <v>548</v>
      </c>
      <c r="U201" s="294">
        <v>2023</v>
      </c>
      <c r="V201" s="294" t="s">
        <v>119</v>
      </c>
      <c r="W201" s="294" t="s">
        <v>52</v>
      </c>
      <c r="X201" s="294" t="s">
        <v>155</v>
      </c>
      <c r="Y201" s="294">
        <v>1</v>
      </c>
      <c r="Z201" s="294" t="s">
        <v>81</v>
      </c>
      <c r="AA201" s="295">
        <v>1</v>
      </c>
      <c r="AB201" s="295">
        <f>SUM(AA201:AA204)</f>
        <v>2.425</v>
      </c>
      <c r="AC201" s="295">
        <f>AB201+S201</f>
        <v>3.025</v>
      </c>
      <c r="AD201" s="294">
        <f>AC201+J201*0.8</f>
        <v>72.695</v>
      </c>
      <c r="AE201" s="294">
        <v>31</v>
      </c>
      <c r="AF201" s="294">
        <v>106</v>
      </c>
    </row>
    <row r="202" s="294" customFormat="1" ht="14.25" customHeight="1" spans="1:32">
      <c r="D202" s="427"/>
      <c r="J202" s="415"/>
      <c r="R202" s="295"/>
      <c r="S202" s="295"/>
      <c r="T202" s="294" t="s">
        <v>549</v>
      </c>
      <c r="U202" s="294">
        <v>2021</v>
      </c>
      <c r="V202" s="294" t="s">
        <v>290</v>
      </c>
      <c r="W202" s="294" t="s">
        <v>37</v>
      </c>
      <c r="Y202" s="294">
        <v>0.475</v>
      </c>
      <c r="Z202" s="294" t="s">
        <v>107</v>
      </c>
      <c r="AA202" s="295">
        <v>0.475</v>
      </c>
      <c r="AB202" s="295"/>
      <c r="AC202" s="295"/>
    </row>
    <row r="203" s="294" customFormat="1" ht="14.25" customHeight="1" spans="1:32">
      <c r="D203" s="427"/>
      <c r="J203" s="415"/>
      <c r="K203" s="300"/>
      <c r="Q203" s="300"/>
      <c r="R203" s="295"/>
      <c r="S203" s="295"/>
      <c r="T203" s="294" t="s">
        <v>550</v>
      </c>
      <c r="U203" s="294">
        <v>2022</v>
      </c>
      <c r="V203" s="294" t="s">
        <v>41</v>
      </c>
      <c r="W203" s="294" t="s">
        <v>37</v>
      </c>
      <c r="Y203" s="294">
        <v>0.475</v>
      </c>
      <c r="Z203" s="294" t="s">
        <v>107</v>
      </c>
      <c r="AA203" s="295">
        <v>0.475</v>
      </c>
      <c r="AB203" s="295"/>
      <c r="AC203" s="295"/>
    </row>
    <row r="204" s="294" customFormat="1" ht="14.25" customHeight="1" spans="1:32">
      <c r="D204" s="427"/>
      <c r="J204" s="415"/>
      <c r="K204" s="300"/>
      <c r="Q204" s="300"/>
      <c r="R204" s="295"/>
      <c r="S204" s="295"/>
      <c r="T204" s="294" t="s">
        <v>550</v>
      </c>
      <c r="U204" s="294">
        <v>2023</v>
      </c>
      <c r="V204" s="294" t="s">
        <v>41</v>
      </c>
      <c r="W204" s="294" t="s">
        <v>37</v>
      </c>
      <c r="Y204" s="294">
        <v>0.475</v>
      </c>
      <c r="Z204" s="294" t="s">
        <v>107</v>
      </c>
      <c r="AA204" s="295">
        <v>0.475</v>
      </c>
      <c r="AB204" s="295"/>
      <c r="AC204" s="295"/>
    </row>
    <row r="205" s="260" customFormat="1"/>
    <row r="206" s="294" customFormat="1" ht="14.25" customHeight="1" spans="1:32">
      <c r="A206" s="294">
        <v>33</v>
      </c>
      <c r="B206" s="294" t="s">
        <v>71</v>
      </c>
      <c r="C206" s="294" t="s">
        <v>72</v>
      </c>
      <c r="D206" s="483" t="s">
        <v>551</v>
      </c>
      <c r="E206" s="294" t="s">
        <v>552</v>
      </c>
      <c r="F206" s="294" t="s">
        <v>34</v>
      </c>
      <c r="G206" s="294">
        <v>548</v>
      </c>
      <c r="H206" s="294">
        <v>483</v>
      </c>
      <c r="I206" s="294">
        <v>3.4523</v>
      </c>
      <c r="J206" s="415">
        <v>85.90375</v>
      </c>
      <c r="K206" s="294" t="s">
        <v>553</v>
      </c>
      <c r="L206" s="294">
        <v>2024</v>
      </c>
      <c r="M206" s="294" t="s">
        <v>120</v>
      </c>
      <c r="N206" s="294" t="s">
        <v>52</v>
      </c>
      <c r="O206" s="294" t="s">
        <v>77</v>
      </c>
      <c r="P206" s="294">
        <v>1.35</v>
      </c>
      <c r="Q206" s="294" t="s">
        <v>58</v>
      </c>
      <c r="R206" s="295">
        <v>1.35</v>
      </c>
      <c r="S206" s="295">
        <f>SUM(R206:R208)</f>
        <v>1.95</v>
      </c>
      <c r="T206" s="294" t="s">
        <v>554</v>
      </c>
      <c r="U206" s="294" t="s">
        <v>555</v>
      </c>
      <c r="V206" s="294" t="s">
        <v>41</v>
      </c>
      <c r="W206" s="294" t="s">
        <v>37</v>
      </c>
      <c r="Y206" s="269">
        <v>0.7275</v>
      </c>
      <c r="Z206" s="294" t="s">
        <v>556</v>
      </c>
      <c r="AA206" s="295">
        <v>0.485</v>
      </c>
      <c r="AB206" s="295">
        <f>SUM(AA206:AA208)</f>
        <v>0.485</v>
      </c>
      <c r="AC206" s="295">
        <f>AB206+S206</f>
        <v>2.435</v>
      </c>
      <c r="AD206" s="294">
        <f>AC206+J206*0.8</f>
        <v>71.158</v>
      </c>
      <c r="AE206" s="294">
        <v>37</v>
      </c>
      <c r="AF206" s="294">
        <v>106</v>
      </c>
    </row>
    <row r="207" s="294" customFormat="1" ht="14.25" customHeight="1" spans="1:32">
      <c r="J207" s="415"/>
      <c r="K207" s="294" t="s">
        <v>101</v>
      </c>
      <c r="L207" s="294" t="s">
        <v>469</v>
      </c>
      <c r="M207" s="294" t="s">
        <v>189</v>
      </c>
      <c r="N207" s="294" t="s">
        <v>37</v>
      </c>
      <c r="O207" s="294" t="s">
        <v>199</v>
      </c>
      <c r="P207" s="294">
        <v>0.6</v>
      </c>
      <c r="Q207" s="294" t="s">
        <v>117</v>
      </c>
      <c r="R207" s="295">
        <v>0.6</v>
      </c>
      <c r="S207" s="295"/>
      <c r="AA207" s="295"/>
      <c r="AB207" s="295"/>
      <c r="AC207" s="295"/>
    </row>
    <row r="208" s="294" customFormat="1" ht="14.25" customHeight="1" spans="1:32">
      <c r="J208" s="415"/>
      <c r="K208" s="300" t="s">
        <v>75</v>
      </c>
      <c r="L208" s="294" t="s">
        <v>557</v>
      </c>
      <c r="M208" s="294" t="s">
        <v>320</v>
      </c>
      <c r="N208" s="294" t="s">
        <v>52</v>
      </c>
      <c r="O208" s="294" t="s">
        <v>77</v>
      </c>
      <c r="P208" s="294">
        <v>0.9</v>
      </c>
      <c r="Q208" s="300" t="s">
        <v>66</v>
      </c>
      <c r="R208" s="295">
        <v>0</v>
      </c>
      <c r="S208" s="295"/>
      <c r="AA208" s="295"/>
      <c r="AB208" s="295"/>
      <c r="AC208" s="295"/>
    </row>
    <row r="209" s="260" customFormat="1"/>
    <row r="210" s="294" customFormat="1" ht="14.25" customHeight="1" spans="1:32">
      <c r="A210" s="294">
        <v>34</v>
      </c>
      <c r="B210" s="294" t="s">
        <v>71</v>
      </c>
      <c r="C210" s="294" t="s">
        <v>72</v>
      </c>
      <c r="D210" s="483" t="s">
        <v>558</v>
      </c>
      <c r="E210" s="294" t="s">
        <v>559</v>
      </c>
      <c r="F210" s="294" t="s">
        <v>282</v>
      </c>
      <c r="G210" s="294">
        <v>539</v>
      </c>
      <c r="H210" s="294">
        <v>546</v>
      </c>
      <c r="I210" s="294">
        <v>3.6395</v>
      </c>
      <c r="J210" s="415">
        <v>88.24375</v>
      </c>
      <c r="K210" s="431" t="s">
        <v>520</v>
      </c>
      <c r="L210" s="417">
        <v>2024</v>
      </c>
      <c r="M210" s="417" t="s">
        <v>203</v>
      </c>
      <c r="N210" s="417" t="s">
        <v>52</v>
      </c>
      <c r="O210" s="417" t="s">
        <v>560</v>
      </c>
      <c r="P210" s="417">
        <v>0.075</v>
      </c>
      <c r="Q210" s="431" t="s">
        <v>561</v>
      </c>
      <c r="R210" s="295">
        <v>0.075</v>
      </c>
      <c r="S210" s="295">
        <v>0.075</v>
      </c>
      <c r="AA210" s="295"/>
      <c r="AB210" s="295">
        <v>0</v>
      </c>
      <c r="AC210" s="295">
        <f>AB210+S210</f>
        <v>0.075</v>
      </c>
      <c r="AD210" s="294">
        <f>AC210+J210*0.8</f>
        <v>70.67</v>
      </c>
      <c r="AE210" s="294">
        <v>21</v>
      </c>
      <c r="AF210" s="294">
        <v>106</v>
      </c>
    </row>
    <row r="211" s="260" customFormat="1"/>
    <row r="212" s="294" customFormat="1" ht="14.25" customHeight="1" spans="1:32">
      <c r="A212" s="294">
        <v>35</v>
      </c>
      <c r="B212" s="294" t="s">
        <v>71</v>
      </c>
      <c r="C212" s="294" t="s">
        <v>72</v>
      </c>
      <c r="D212" s="483" t="s">
        <v>562</v>
      </c>
      <c r="E212" s="294" t="s">
        <v>563</v>
      </c>
      <c r="F212" s="294" t="s">
        <v>34</v>
      </c>
      <c r="G212" s="269">
        <v>436</v>
      </c>
      <c r="H212" s="391">
        <v>434</v>
      </c>
      <c r="I212" s="294">
        <v>3.6189</v>
      </c>
      <c r="J212" s="415">
        <v>87.98625</v>
      </c>
      <c r="K212" s="294" t="s">
        <v>342</v>
      </c>
      <c r="P212" s="294">
        <v>0</v>
      </c>
      <c r="R212" s="295">
        <v>0</v>
      </c>
      <c r="S212" s="295">
        <v>0</v>
      </c>
      <c r="T212" s="294" t="s">
        <v>342</v>
      </c>
      <c r="Y212" s="294">
        <v>0</v>
      </c>
      <c r="AA212" s="295">
        <v>0</v>
      </c>
      <c r="AB212" s="295">
        <v>0</v>
      </c>
      <c r="AC212" s="295">
        <v>0</v>
      </c>
      <c r="AD212" s="294">
        <f>AC212+J212*0.8</f>
        <v>70.389</v>
      </c>
      <c r="AE212" s="294">
        <v>25</v>
      </c>
      <c r="AF212" s="294">
        <v>106</v>
      </c>
    </row>
    <row r="213" s="260" customFormat="1"/>
    <row r="214" s="294" customFormat="1" ht="14.25" customHeight="1" spans="1:32">
      <c r="A214" s="294">
        <v>36</v>
      </c>
      <c r="B214" s="294" t="s">
        <v>71</v>
      </c>
      <c r="C214" s="294" t="s">
        <v>72</v>
      </c>
      <c r="D214" s="483" t="s">
        <v>564</v>
      </c>
      <c r="E214" s="294" t="s">
        <v>565</v>
      </c>
      <c r="F214" s="294" t="s">
        <v>34</v>
      </c>
      <c r="G214" s="294">
        <v>507</v>
      </c>
      <c r="H214" s="294">
        <v>410</v>
      </c>
      <c r="I214" s="294">
        <v>3.6144</v>
      </c>
      <c r="J214" s="415">
        <v>87.93</v>
      </c>
      <c r="R214" s="295"/>
      <c r="S214" s="295">
        <v>0</v>
      </c>
      <c r="AA214" s="295"/>
      <c r="AB214" s="295">
        <v>0</v>
      </c>
      <c r="AC214" s="295">
        <v>0</v>
      </c>
      <c r="AD214" s="294">
        <f>AC214+J214*0.8</f>
        <v>70.344</v>
      </c>
      <c r="AE214" s="294">
        <v>26</v>
      </c>
      <c r="AF214" s="294">
        <v>106</v>
      </c>
    </row>
  </sheetData>
  <mergeCells count="546">
    <mergeCell ref="A1:AF1"/>
    <mergeCell ref="K2:AC2"/>
    <mergeCell ref="K3:R3"/>
    <mergeCell ref="T3:AA3"/>
    <mergeCell ref="A2:A4"/>
    <mergeCell ref="A5:A8"/>
    <mergeCell ref="A10:A19"/>
    <mergeCell ref="A21:A30"/>
    <mergeCell ref="A32:A37"/>
    <mergeCell ref="A39:A45"/>
    <mergeCell ref="A47:A51"/>
    <mergeCell ref="A53:A59"/>
    <mergeCell ref="A61:A62"/>
    <mergeCell ref="A64:A71"/>
    <mergeCell ref="A73:A78"/>
    <mergeCell ref="A80:A86"/>
    <mergeCell ref="A88:A91"/>
    <mergeCell ref="A93:A97"/>
    <mergeCell ref="A99:A103"/>
    <mergeCell ref="A105:A107"/>
    <mergeCell ref="A109:A110"/>
    <mergeCell ref="A112:A121"/>
    <mergeCell ref="A123:A130"/>
    <mergeCell ref="A132:A137"/>
    <mergeCell ref="A139:A145"/>
    <mergeCell ref="A147:A149"/>
    <mergeCell ref="A151:A155"/>
    <mergeCell ref="A157:A159"/>
    <mergeCell ref="A161:A162"/>
    <mergeCell ref="A164:A166"/>
    <mergeCell ref="A168:A171"/>
    <mergeCell ref="A173:A174"/>
    <mergeCell ref="A176:A179"/>
    <mergeCell ref="A181:A186"/>
    <mergeCell ref="A188:A189"/>
    <mergeCell ref="A191:A199"/>
    <mergeCell ref="A201:A204"/>
    <mergeCell ref="A206:A208"/>
    <mergeCell ref="B2:B4"/>
    <mergeCell ref="B5:B8"/>
    <mergeCell ref="B10:B19"/>
    <mergeCell ref="B21:B30"/>
    <mergeCell ref="B32:B37"/>
    <mergeCell ref="B39:B45"/>
    <mergeCell ref="B47:B51"/>
    <mergeCell ref="B53:B59"/>
    <mergeCell ref="B61:B62"/>
    <mergeCell ref="B64:B71"/>
    <mergeCell ref="B73:B78"/>
    <mergeCell ref="B80:B86"/>
    <mergeCell ref="B88:B91"/>
    <mergeCell ref="B93:B97"/>
    <mergeCell ref="B99:B103"/>
    <mergeCell ref="B105:B107"/>
    <mergeCell ref="B109:B110"/>
    <mergeCell ref="B112:B121"/>
    <mergeCell ref="B123:B130"/>
    <mergeCell ref="B132:B137"/>
    <mergeCell ref="B139:B145"/>
    <mergeCell ref="B147:B149"/>
    <mergeCell ref="B151:B155"/>
    <mergeCell ref="B157:B159"/>
    <mergeCell ref="B161:B162"/>
    <mergeCell ref="B164:B166"/>
    <mergeCell ref="B168:B171"/>
    <mergeCell ref="B173:B174"/>
    <mergeCell ref="B176:B179"/>
    <mergeCell ref="B181:B186"/>
    <mergeCell ref="B188:B189"/>
    <mergeCell ref="B191:B199"/>
    <mergeCell ref="B201:B204"/>
    <mergeCell ref="B206:B208"/>
    <mergeCell ref="C2:C4"/>
    <mergeCell ref="C5:C8"/>
    <mergeCell ref="C10:C19"/>
    <mergeCell ref="C21:C30"/>
    <mergeCell ref="C32:C37"/>
    <mergeCell ref="C39:C45"/>
    <mergeCell ref="C47:C51"/>
    <mergeCell ref="C53:C59"/>
    <mergeCell ref="C61:C62"/>
    <mergeCell ref="C64:C71"/>
    <mergeCell ref="C73:C78"/>
    <mergeCell ref="C80:C86"/>
    <mergeCell ref="C88:C91"/>
    <mergeCell ref="C93:C97"/>
    <mergeCell ref="C99:C103"/>
    <mergeCell ref="C105:C107"/>
    <mergeCell ref="C109:C110"/>
    <mergeCell ref="C112:C121"/>
    <mergeCell ref="C123:C130"/>
    <mergeCell ref="C132:C137"/>
    <mergeCell ref="C139:C145"/>
    <mergeCell ref="C147:C149"/>
    <mergeCell ref="C151:C155"/>
    <mergeCell ref="C157:C159"/>
    <mergeCell ref="C161:C162"/>
    <mergeCell ref="C164:C166"/>
    <mergeCell ref="C168:C171"/>
    <mergeCell ref="C173:C174"/>
    <mergeCell ref="C176:C179"/>
    <mergeCell ref="C181:C186"/>
    <mergeCell ref="C188:C189"/>
    <mergeCell ref="C191:C199"/>
    <mergeCell ref="C201:C204"/>
    <mergeCell ref="C206:C208"/>
    <mergeCell ref="D2:D4"/>
    <mergeCell ref="D5:D8"/>
    <mergeCell ref="D10:D19"/>
    <mergeCell ref="D21:D30"/>
    <mergeCell ref="D32:D37"/>
    <mergeCell ref="D39:D45"/>
    <mergeCell ref="D47:D51"/>
    <mergeCell ref="D53:D59"/>
    <mergeCell ref="D61:D62"/>
    <mergeCell ref="D64:D71"/>
    <mergeCell ref="D73:D78"/>
    <mergeCell ref="D80:D86"/>
    <mergeCell ref="D88:D91"/>
    <mergeCell ref="D93:D97"/>
    <mergeCell ref="D99:D103"/>
    <mergeCell ref="D105:D107"/>
    <mergeCell ref="D109:D110"/>
    <mergeCell ref="D112:D121"/>
    <mergeCell ref="D123:D130"/>
    <mergeCell ref="D132:D137"/>
    <mergeCell ref="D139:D145"/>
    <mergeCell ref="D147:D149"/>
    <mergeCell ref="D151:D155"/>
    <mergeCell ref="D157:D159"/>
    <mergeCell ref="D161:D162"/>
    <mergeCell ref="D164:D166"/>
    <mergeCell ref="D168:D171"/>
    <mergeCell ref="D173:D174"/>
    <mergeCell ref="D176:D179"/>
    <mergeCell ref="D181:D186"/>
    <mergeCell ref="D188:D189"/>
    <mergeCell ref="D191:D199"/>
    <mergeCell ref="D201:D204"/>
    <mergeCell ref="D206:D208"/>
    <mergeCell ref="E2:E4"/>
    <mergeCell ref="E5:E8"/>
    <mergeCell ref="E10:E19"/>
    <mergeCell ref="E21:E30"/>
    <mergeCell ref="E32:E37"/>
    <mergeCell ref="E39:E45"/>
    <mergeCell ref="E47:E51"/>
    <mergeCell ref="E53:E59"/>
    <mergeCell ref="E61:E62"/>
    <mergeCell ref="E64:E71"/>
    <mergeCell ref="E73:E78"/>
    <mergeCell ref="E80:E86"/>
    <mergeCell ref="E88:E91"/>
    <mergeCell ref="E93:E97"/>
    <mergeCell ref="E99:E103"/>
    <mergeCell ref="E105:E107"/>
    <mergeCell ref="E109:E110"/>
    <mergeCell ref="E112:E121"/>
    <mergeCell ref="E123:E130"/>
    <mergeCell ref="E132:E137"/>
    <mergeCell ref="E139:E145"/>
    <mergeCell ref="E147:E149"/>
    <mergeCell ref="E151:E155"/>
    <mergeCell ref="E157:E159"/>
    <mergeCell ref="E161:E162"/>
    <mergeCell ref="E164:E166"/>
    <mergeCell ref="E168:E171"/>
    <mergeCell ref="E173:E174"/>
    <mergeCell ref="E176:E179"/>
    <mergeCell ref="E181:E186"/>
    <mergeCell ref="E188:E189"/>
    <mergeCell ref="E191:E199"/>
    <mergeCell ref="E201:E204"/>
    <mergeCell ref="E206:E208"/>
    <mergeCell ref="F2:F4"/>
    <mergeCell ref="F5:F8"/>
    <mergeCell ref="F10:F19"/>
    <mergeCell ref="F21:F30"/>
    <mergeCell ref="F32:F37"/>
    <mergeCell ref="F39:F45"/>
    <mergeCell ref="F47:F51"/>
    <mergeCell ref="F53:F59"/>
    <mergeCell ref="F61:F62"/>
    <mergeCell ref="F64:F71"/>
    <mergeCell ref="F73:F78"/>
    <mergeCell ref="F80:F86"/>
    <mergeCell ref="F88:F91"/>
    <mergeCell ref="F93:F97"/>
    <mergeCell ref="F99:F103"/>
    <mergeCell ref="F105:F107"/>
    <mergeCell ref="F109:F110"/>
    <mergeCell ref="F112:F121"/>
    <mergeCell ref="F123:F130"/>
    <mergeCell ref="F132:F137"/>
    <mergeCell ref="F139:F145"/>
    <mergeCell ref="F147:F149"/>
    <mergeCell ref="F151:F155"/>
    <mergeCell ref="F157:F159"/>
    <mergeCell ref="F161:F162"/>
    <mergeCell ref="F164:F166"/>
    <mergeCell ref="F168:F171"/>
    <mergeCell ref="F173:F174"/>
    <mergeCell ref="F176:F179"/>
    <mergeCell ref="F181:F186"/>
    <mergeCell ref="F188:F189"/>
    <mergeCell ref="F191:F199"/>
    <mergeCell ref="F201:F204"/>
    <mergeCell ref="F206:F208"/>
    <mergeCell ref="G2:G4"/>
    <mergeCell ref="G5:G8"/>
    <mergeCell ref="G10:G19"/>
    <mergeCell ref="G21:G30"/>
    <mergeCell ref="G32:G37"/>
    <mergeCell ref="G39:G45"/>
    <mergeCell ref="G47:G51"/>
    <mergeCell ref="G53:G59"/>
    <mergeCell ref="G61:G62"/>
    <mergeCell ref="G64:G71"/>
    <mergeCell ref="G73:G78"/>
    <mergeCell ref="G80:G86"/>
    <mergeCell ref="G88:G91"/>
    <mergeCell ref="G93:G97"/>
    <mergeCell ref="G99:G103"/>
    <mergeCell ref="G105:G107"/>
    <mergeCell ref="G109:G110"/>
    <mergeCell ref="G112:G121"/>
    <mergeCell ref="G123:G130"/>
    <mergeCell ref="G132:G137"/>
    <mergeCell ref="G139:G145"/>
    <mergeCell ref="G147:G149"/>
    <mergeCell ref="G151:G155"/>
    <mergeCell ref="G157:G159"/>
    <mergeCell ref="G161:G162"/>
    <mergeCell ref="G164:G166"/>
    <mergeCell ref="G168:G171"/>
    <mergeCell ref="G173:G174"/>
    <mergeCell ref="G176:G179"/>
    <mergeCell ref="G181:G186"/>
    <mergeCell ref="G188:G189"/>
    <mergeCell ref="G191:G199"/>
    <mergeCell ref="G201:G204"/>
    <mergeCell ref="G206:G208"/>
    <mergeCell ref="H2:H4"/>
    <mergeCell ref="H5:H8"/>
    <mergeCell ref="H10:H19"/>
    <mergeCell ref="H21:H30"/>
    <mergeCell ref="H32:H37"/>
    <mergeCell ref="H39:H45"/>
    <mergeCell ref="H47:H51"/>
    <mergeCell ref="H53:H59"/>
    <mergeCell ref="H61:H62"/>
    <mergeCell ref="H64:H71"/>
    <mergeCell ref="H73:H78"/>
    <mergeCell ref="H80:H86"/>
    <mergeCell ref="H88:H91"/>
    <mergeCell ref="H93:H97"/>
    <mergeCell ref="H99:H103"/>
    <mergeCell ref="H105:H107"/>
    <mergeCell ref="H109:H110"/>
    <mergeCell ref="H112:H121"/>
    <mergeCell ref="H123:H130"/>
    <mergeCell ref="H132:H137"/>
    <mergeCell ref="H139:H145"/>
    <mergeCell ref="H147:H149"/>
    <mergeCell ref="H151:H155"/>
    <mergeCell ref="H157:H159"/>
    <mergeCell ref="H161:H162"/>
    <mergeCell ref="H164:H166"/>
    <mergeCell ref="H168:H171"/>
    <mergeCell ref="H173:H174"/>
    <mergeCell ref="H176:H179"/>
    <mergeCell ref="H181:H186"/>
    <mergeCell ref="H188:H189"/>
    <mergeCell ref="H191:H199"/>
    <mergeCell ref="H201:H204"/>
    <mergeCell ref="H206:H208"/>
    <mergeCell ref="I5:I8"/>
    <mergeCell ref="I10:I19"/>
    <mergeCell ref="I21:I30"/>
    <mergeCell ref="I32:I37"/>
    <mergeCell ref="I39:I45"/>
    <mergeCell ref="I47:I51"/>
    <mergeCell ref="I53:I59"/>
    <mergeCell ref="I61:I62"/>
    <mergeCell ref="I64:I71"/>
    <mergeCell ref="I73:I78"/>
    <mergeCell ref="I80:I86"/>
    <mergeCell ref="I88:I91"/>
    <mergeCell ref="I93:I97"/>
    <mergeCell ref="I99:I103"/>
    <mergeCell ref="I105:I107"/>
    <mergeCell ref="I109:I110"/>
    <mergeCell ref="I112:I121"/>
    <mergeCell ref="I123:I130"/>
    <mergeCell ref="I132:I137"/>
    <mergeCell ref="I139:I145"/>
    <mergeCell ref="I147:I149"/>
    <mergeCell ref="I151:I155"/>
    <mergeCell ref="I157:I159"/>
    <mergeCell ref="I161:I162"/>
    <mergeCell ref="I164:I166"/>
    <mergeCell ref="I168:I171"/>
    <mergeCell ref="I173:I174"/>
    <mergeCell ref="I176:I179"/>
    <mergeCell ref="I181:I186"/>
    <mergeCell ref="I188:I189"/>
    <mergeCell ref="I191:I199"/>
    <mergeCell ref="I201:I204"/>
    <mergeCell ref="I206:I208"/>
    <mergeCell ref="J5:J8"/>
    <mergeCell ref="J10:J19"/>
    <mergeCell ref="J21:J30"/>
    <mergeCell ref="J32:J37"/>
    <mergeCell ref="J39:J45"/>
    <mergeCell ref="J47:J51"/>
    <mergeCell ref="J53:J59"/>
    <mergeCell ref="J61:J62"/>
    <mergeCell ref="J64:J71"/>
    <mergeCell ref="J73:J78"/>
    <mergeCell ref="J80:J86"/>
    <mergeCell ref="J88:J91"/>
    <mergeCell ref="J93:J97"/>
    <mergeCell ref="J99:J103"/>
    <mergeCell ref="J105:J107"/>
    <mergeCell ref="J109:J110"/>
    <mergeCell ref="J112:J121"/>
    <mergeCell ref="J123:J130"/>
    <mergeCell ref="J132:J137"/>
    <mergeCell ref="J139:J145"/>
    <mergeCell ref="J147:J149"/>
    <mergeCell ref="J151:J155"/>
    <mergeCell ref="J157:J159"/>
    <mergeCell ref="J161:J162"/>
    <mergeCell ref="J164:J166"/>
    <mergeCell ref="J168:J171"/>
    <mergeCell ref="J173:J174"/>
    <mergeCell ref="J176:J179"/>
    <mergeCell ref="J181:J186"/>
    <mergeCell ref="J188:J189"/>
    <mergeCell ref="J191:J199"/>
    <mergeCell ref="J201:J204"/>
    <mergeCell ref="J206:J208"/>
    <mergeCell ref="S5:S8"/>
    <mergeCell ref="S10:S19"/>
    <mergeCell ref="S21:S30"/>
    <mergeCell ref="S32:S37"/>
    <mergeCell ref="S39:S45"/>
    <mergeCell ref="S47:S51"/>
    <mergeCell ref="S53:S59"/>
    <mergeCell ref="S61:S62"/>
    <mergeCell ref="S64:S71"/>
    <mergeCell ref="S73:S78"/>
    <mergeCell ref="S80:S86"/>
    <mergeCell ref="S88:S91"/>
    <mergeCell ref="S93:S97"/>
    <mergeCell ref="S99:S103"/>
    <mergeCell ref="S105:S107"/>
    <mergeCell ref="S109:S110"/>
    <mergeCell ref="S112:S121"/>
    <mergeCell ref="S123:S130"/>
    <mergeCell ref="S132:S137"/>
    <mergeCell ref="S139:S145"/>
    <mergeCell ref="S147:S149"/>
    <mergeCell ref="S151:S155"/>
    <mergeCell ref="S157:S159"/>
    <mergeCell ref="S161:S162"/>
    <mergeCell ref="S164:S166"/>
    <mergeCell ref="S168:S171"/>
    <mergeCell ref="S173:S174"/>
    <mergeCell ref="S176:S179"/>
    <mergeCell ref="S181:S186"/>
    <mergeCell ref="S188:S189"/>
    <mergeCell ref="S191:S199"/>
    <mergeCell ref="S201:S204"/>
    <mergeCell ref="S206:S208"/>
    <mergeCell ref="AA117:AA120"/>
    <mergeCell ref="AB5:AB8"/>
    <mergeCell ref="AB10:AB19"/>
    <mergeCell ref="AB21:AB30"/>
    <mergeCell ref="AB32:AB37"/>
    <mergeCell ref="AB39:AB45"/>
    <mergeCell ref="AB47:AB51"/>
    <mergeCell ref="AB53:AB59"/>
    <mergeCell ref="AB61:AB62"/>
    <mergeCell ref="AB64:AB71"/>
    <mergeCell ref="AB73:AB78"/>
    <mergeCell ref="AB80:AB86"/>
    <mergeCell ref="AB88:AB91"/>
    <mergeCell ref="AB93:AB97"/>
    <mergeCell ref="AB99:AB103"/>
    <mergeCell ref="AB105:AB107"/>
    <mergeCell ref="AB109:AB110"/>
    <mergeCell ref="AB112:AB121"/>
    <mergeCell ref="AB123:AB130"/>
    <mergeCell ref="AB132:AB137"/>
    <mergeCell ref="AB139:AB145"/>
    <mergeCell ref="AB147:AB149"/>
    <mergeCell ref="AB151:AB155"/>
    <mergeCell ref="AB157:AB159"/>
    <mergeCell ref="AB161:AB162"/>
    <mergeCell ref="AB164:AB166"/>
    <mergeCell ref="AB168:AB171"/>
    <mergeCell ref="AB173:AB174"/>
    <mergeCell ref="AB176:AB179"/>
    <mergeCell ref="AB181:AB186"/>
    <mergeCell ref="AB188:AB189"/>
    <mergeCell ref="AB191:AB199"/>
    <mergeCell ref="AB201:AB204"/>
    <mergeCell ref="AB206:AB208"/>
    <mergeCell ref="AC3:AC4"/>
    <mergeCell ref="AC5:AC8"/>
    <mergeCell ref="AC10:AC19"/>
    <mergeCell ref="AC21:AC30"/>
    <mergeCell ref="AC32:AC37"/>
    <mergeCell ref="AC39:AC45"/>
    <mergeCell ref="AC47:AC51"/>
    <mergeCell ref="AC53:AC59"/>
    <mergeCell ref="AC61:AC62"/>
    <mergeCell ref="AC64:AC71"/>
    <mergeCell ref="AC73:AC78"/>
    <mergeCell ref="AC80:AC86"/>
    <mergeCell ref="AC88:AC91"/>
    <mergeCell ref="AC93:AC97"/>
    <mergeCell ref="AC99:AC103"/>
    <mergeCell ref="AC105:AC107"/>
    <mergeCell ref="AC109:AC110"/>
    <mergeCell ref="AC112:AC121"/>
    <mergeCell ref="AC123:AC130"/>
    <mergeCell ref="AC132:AC137"/>
    <mergeCell ref="AC139:AC145"/>
    <mergeCell ref="AC147:AC149"/>
    <mergeCell ref="AC151:AC155"/>
    <mergeCell ref="AC157:AC159"/>
    <mergeCell ref="AC161:AC162"/>
    <mergeCell ref="AC164:AC166"/>
    <mergeCell ref="AC168:AC171"/>
    <mergeCell ref="AC173:AC174"/>
    <mergeCell ref="AC176:AC179"/>
    <mergeCell ref="AC181:AC186"/>
    <mergeCell ref="AC188:AC189"/>
    <mergeCell ref="AC191:AC199"/>
    <mergeCell ref="AC201:AC204"/>
    <mergeCell ref="AC206:AC208"/>
    <mergeCell ref="AD2:AD4"/>
    <mergeCell ref="AD5:AD8"/>
    <mergeCell ref="AD10:AD19"/>
    <mergeCell ref="AD21:AD30"/>
    <mergeCell ref="AD32:AD37"/>
    <mergeCell ref="AD39:AD45"/>
    <mergeCell ref="AD47:AD51"/>
    <mergeCell ref="AD53:AD59"/>
    <mergeCell ref="AD61:AD62"/>
    <mergeCell ref="AD64:AD71"/>
    <mergeCell ref="AD73:AD78"/>
    <mergeCell ref="AD80:AD86"/>
    <mergeCell ref="AD88:AD91"/>
    <mergeCell ref="AD93:AD97"/>
    <mergeCell ref="AD99:AD103"/>
    <mergeCell ref="AD105:AD107"/>
    <mergeCell ref="AD109:AD110"/>
    <mergeCell ref="AD112:AD121"/>
    <mergeCell ref="AD123:AD130"/>
    <mergeCell ref="AD132:AD137"/>
    <mergeCell ref="AD139:AD145"/>
    <mergeCell ref="AD147:AD149"/>
    <mergeCell ref="AD151:AD155"/>
    <mergeCell ref="AD157:AD159"/>
    <mergeCell ref="AD161:AD162"/>
    <mergeCell ref="AD164:AD166"/>
    <mergeCell ref="AD168:AD171"/>
    <mergeCell ref="AD173:AD174"/>
    <mergeCell ref="AD176:AD179"/>
    <mergeCell ref="AD181:AD186"/>
    <mergeCell ref="AD188:AD189"/>
    <mergeCell ref="AD191:AD199"/>
    <mergeCell ref="AD201:AD204"/>
    <mergeCell ref="AD206:AD208"/>
    <mergeCell ref="AE2:AE4"/>
    <mergeCell ref="AE5:AE8"/>
    <mergeCell ref="AE10:AE19"/>
    <mergeCell ref="AE21:AE30"/>
    <mergeCell ref="AE32:AE37"/>
    <mergeCell ref="AE39:AE45"/>
    <mergeCell ref="AE47:AE51"/>
    <mergeCell ref="AE53:AE59"/>
    <mergeCell ref="AE61:AE62"/>
    <mergeCell ref="AE64:AE71"/>
    <mergeCell ref="AE73:AE78"/>
    <mergeCell ref="AE80:AE86"/>
    <mergeCell ref="AE88:AE91"/>
    <mergeCell ref="AE93:AE97"/>
    <mergeCell ref="AE99:AE103"/>
    <mergeCell ref="AE105:AE107"/>
    <mergeCell ref="AE109:AE110"/>
    <mergeCell ref="AE112:AE121"/>
    <mergeCell ref="AE123:AE130"/>
    <mergeCell ref="AE132:AE137"/>
    <mergeCell ref="AE139:AE145"/>
    <mergeCell ref="AE147:AE149"/>
    <mergeCell ref="AE151:AE155"/>
    <mergeCell ref="AE157:AE159"/>
    <mergeCell ref="AE161:AE162"/>
    <mergeCell ref="AE164:AE166"/>
    <mergeCell ref="AE168:AE171"/>
    <mergeCell ref="AE173:AE174"/>
    <mergeCell ref="AE176:AE179"/>
    <mergeCell ref="AE181:AE186"/>
    <mergeCell ref="AE188:AE189"/>
    <mergeCell ref="AE191:AE199"/>
    <mergeCell ref="AE201:AE204"/>
    <mergeCell ref="AE206:AE208"/>
    <mergeCell ref="AF2:AF4"/>
    <mergeCell ref="AF5:AF8"/>
    <mergeCell ref="AF10:AF19"/>
    <mergeCell ref="AF21:AF30"/>
    <mergeCell ref="AF32:AF37"/>
    <mergeCell ref="AF39:AF45"/>
    <mergeCell ref="AF47:AF51"/>
    <mergeCell ref="AF53:AF59"/>
    <mergeCell ref="AF61:AF62"/>
    <mergeCell ref="AF64:AF71"/>
    <mergeCell ref="AF73:AF78"/>
    <mergeCell ref="AF80:AF86"/>
    <mergeCell ref="AF88:AF91"/>
    <mergeCell ref="AF93:AF97"/>
    <mergeCell ref="AF99:AF103"/>
    <mergeCell ref="AF105:AF107"/>
    <mergeCell ref="AF109:AF110"/>
    <mergeCell ref="AF112:AF121"/>
    <mergeCell ref="AF123:AF130"/>
    <mergeCell ref="AF132:AF137"/>
    <mergeCell ref="AF139:AF145"/>
    <mergeCell ref="AF147:AF149"/>
    <mergeCell ref="AF151:AF155"/>
    <mergeCell ref="AF157:AF159"/>
    <mergeCell ref="AF161:AF162"/>
    <mergeCell ref="AF164:AF166"/>
    <mergeCell ref="AF168:AF171"/>
    <mergeCell ref="AF173:AF174"/>
    <mergeCell ref="AF176:AF179"/>
    <mergeCell ref="AF181:AF186"/>
    <mergeCell ref="AF188:AF189"/>
    <mergeCell ref="AF191:AF199"/>
    <mergeCell ref="AF201:AF204"/>
    <mergeCell ref="AF206:AF208"/>
    <mergeCell ref="I2:J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155"/>
  <sheetViews>
    <sheetView workbookViewId="0">
      <pane xSplit="5" ySplit="4" topLeftCell="F5" activePane="bottomRight" state="frozen"/>
      <selection/>
      <selection pane="topRight"/>
      <selection pane="bottomLeft"/>
      <selection pane="bottomRight" activeCell="E135" sqref="E135"/>
    </sheetView>
  </sheetViews>
  <sheetFormatPr defaultColWidth="8.72566371681416" defaultRowHeight="13.5"/>
  <cols>
    <col min="1" max="1" width="5.98230088495575" customWidth="1"/>
    <col min="2" max="3" width="8.72566371681416" customWidth="1"/>
    <col min="4" max="4" width="16.1946902654867" customWidth="1"/>
    <col min="6" max="8" width="8.72566371681416" customWidth="1"/>
    <col min="9" max="10" width="12.7964601769912" customWidth="1"/>
    <col min="11" max="11" width="27.4159292035398" customWidth="1"/>
    <col min="13" max="13" width="23.2212389380531" customWidth="1"/>
    <col min="14" max="14" width="6.97345132743363" customWidth="1"/>
    <col min="15" max="15" width="21.0884955752212" customWidth="1"/>
    <col min="17" max="17" width="20.7079646017699" customWidth="1"/>
    <col min="21" max="21" width="62.6637168141593" customWidth="1"/>
    <col min="27" max="27" width="22.3716814159292" customWidth="1"/>
    <col min="32" max="32" width="12.7964601769912"/>
  </cols>
  <sheetData>
    <row r="1" s="255" customFormat="1" ht="30.75" spans="1:34">
      <c r="A1" s="262" t="s">
        <v>0</v>
      </c>
      <c r="B1" s="263"/>
      <c r="C1" s="263"/>
      <c r="D1" s="263"/>
      <c r="E1" s="263"/>
      <c r="F1" s="263"/>
      <c r="G1" s="263"/>
      <c r="H1" s="263"/>
      <c r="I1" s="264"/>
      <c r="J1" s="263"/>
      <c r="K1" s="263"/>
      <c r="L1" s="263"/>
      <c r="M1" s="263"/>
      <c r="N1" s="263"/>
      <c r="O1" s="263"/>
      <c r="P1" s="263"/>
      <c r="Q1" s="263"/>
      <c r="R1" s="263"/>
      <c r="S1" s="263"/>
      <c r="T1" s="263"/>
      <c r="U1" s="263"/>
      <c r="V1" s="263"/>
      <c r="W1" s="263"/>
      <c r="X1" s="263"/>
      <c r="Y1" s="263"/>
      <c r="Z1" s="263"/>
      <c r="AA1" s="263"/>
      <c r="AB1" s="263"/>
      <c r="AC1" s="263"/>
      <c r="AD1" s="263"/>
      <c r="AE1" s="263"/>
      <c r="AF1" s="263"/>
      <c r="AG1" s="263"/>
      <c r="AH1" s="263"/>
    </row>
    <row r="2" s="255" customFormat="1" ht="15.75" spans="1:34">
      <c r="A2" s="15" t="s">
        <v>1</v>
      </c>
      <c r="B2" s="15" t="s">
        <v>2</v>
      </c>
      <c r="C2" s="15" t="s">
        <v>3</v>
      </c>
      <c r="D2" s="16" t="s">
        <v>4</v>
      </c>
      <c r="E2" s="15" t="s">
        <v>5</v>
      </c>
      <c r="F2" s="15" t="s">
        <v>6</v>
      </c>
      <c r="G2" s="15" t="s">
        <v>7</v>
      </c>
      <c r="H2" s="15" t="s">
        <v>8</v>
      </c>
      <c r="I2" s="17" t="s">
        <v>9</v>
      </c>
      <c r="J2" s="15"/>
      <c r="K2" s="15" t="s">
        <v>10</v>
      </c>
      <c r="L2" s="15"/>
      <c r="M2" s="15"/>
      <c r="N2" s="15"/>
      <c r="O2" s="15"/>
      <c r="P2" s="15"/>
      <c r="Q2" s="15"/>
      <c r="R2" s="15"/>
      <c r="S2" s="15"/>
      <c r="T2" s="15"/>
      <c r="U2" s="15"/>
      <c r="V2" s="15"/>
      <c r="W2" s="15"/>
      <c r="X2" s="15"/>
      <c r="Y2" s="15"/>
      <c r="Z2" s="15"/>
      <c r="AA2" s="15"/>
      <c r="AB2" s="15"/>
      <c r="AC2" s="15"/>
      <c r="AD2" s="15"/>
      <c r="AE2" s="15"/>
      <c r="AF2" s="18" t="s">
        <v>11</v>
      </c>
      <c r="AG2" s="15" t="s">
        <v>12</v>
      </c>
      <c r="AH2" s="15" t="s">
        <v>13</v>
      </c>
    </row>
    <row r="3" s="255" customFormat="1" ht="15.75" spans="1:34">
      <c r="A3" s="15"/>
      <c r="B3" s="15"/>
      <c r="C3" s="15"/>
      <c r="D3" s="16"/>
      <c r="E3" s="15"/>
      <c r="F3" s="15"/>
      <c r="G3" s="15"/>
      <c r="H3" s="15"/>
      <c r="I3" s="17"/>
      <c r="J3" s="15"/>
      <c r="K3" s="19" t="s">
        <v>14</v>
      </c>
      <c r="L3" s="19"/>
      <c r="M3" s="19"/>
      <c r="N3" s="19"/>
      <c r="O3" s="19"/>
      <c r="P3" s="19"/>
      <c r="Q3" s="19"/>
      <c r="R3" s="19"/>
      <c r="S3" s="15"/>
      <c r="T3" s="15"/>
      <c r="U3" s="20" t="s">
        <v>15</v>
      </c>
      <c r="V3" s="20"/>
      <c r="W3" s="20"/>
      <c r="X3" s="20"/>
      <c r="Y3" s="20"/>
      <c r="Z3" s="20"/>
      <c r="AA3" s="20"/>
      <c r="AB3" s="20"/>
      <c r="AC3" s="15"/>
      <c r="AD3" s="15"/>
      <c r="AE3" s="21" t="s">
        <v>16</v>
      </c>
      <c r="AF3" s="18"/>
      <c r="AG3" s="15"/>
      <c r="AH3" s="15"/>
    </row>
    <row r="4" s="255" customFormat="1" ht="94.5" spans="1:34">
      <c r="A4" s="15"/>
      <c r="B4" s="15"/>
      <c r="C4" s="15"/>
      <c r="D4" s="16"/>
      <c r="E4" s="15"/>
      <c r="F4" s="15"/>
      <c r="G4" s="15"/>
      <c r="H4" s="15"/>
      <c r="I4" s="17" t="s">
        <v>17</v>
      </c>
      <c r="J4" s="21" t="s">
        <v>18</v>
      </c>
      <c r="K4" s="15" t="s">
        <v>19</v>
      </c>
      <c r="L4" s="15" t="s">
        <v>20</v>
      </c>
      <c r="M4" s="15" t="s">
        <v>21</v>
      </c>
      <c r="N4" s="15" t="s">
        <v>22</v>
      </c>
      <c r="O4" s="15" t="s">
        <v>23</v>
      </c>
      <c r="P4" s="15" t="s">
        <v>24</v>
      </c>
      <c r="Q4" s="15" t="s">
        <v>25</v>
      </c>
      <c r="R4" s="22" t="s">
        <v>26</v>
      </c>
      <c r="S4" s="22" t="s">
        <v>566</v>
      </c>
      <c r="T4" s="22" t="s">
        <v>27</v>
      </c>
      <c r="U4" s="15" t="s">
        <v>28</v>
      </c>
      <c r="V4" s="15" t="s">
        <v>29</v>
      </c>
      <c r="W4" s="15" t="s">
        <v>21</v>
      </c>
      <c r="X4" s="15" t="s">
        <v>22</v>
      </c>
      <c r="Y4" s="15" t="s">
        <v>23</v>
      </c>
      <c r="Z4" s="15" t="s">
        <v>24</v>
      </c>
      <c r="AA4" s="15" t="s">
        <v>25</v>
      </c>
      <c r="AB4" s="22" t="s">
        <v>26</v>
      </c>
      <c r="AC4" s="22" t="s">
        <v>566</v>
      </c>
      <c r="AD4" s="22" t="s">
        <v>27</v>
      </c>
      <c r="AE4" s="21"/>
      <c r="AF4" s="18"/>
      <c r="AG4" s="15"/>
      <c r="AH4" s="15"/>
    </row>
    <row r="5" s="255" customFormat="1" spans="1:34">
      <c r="A5" s="265">
        <v>1</v>
      </c>
      <c r="B5" s="265" t="s">
        <v>567</v>
      </c>
      <c r="C5" s="265" t="s">
        <v>568</v>
      </c>
      <c r="D5" s="485" t="s">
        <v>569</v>
      </c>
      <c r="E5" s="265" t="s">
        <v>570</v>
      </c>
      <c r="F5" s="265" t="s">
        <v>34</v>
      </c>
      <c r="G5" s="265">
        <v>549</v>
      </c>
      <c r="H5" s="265">
        <v>491</v>
      </c>
      <c r="I5" s="265">
        <v>3.7104</v>
      </c>
      <c r="J5" s="266">
        <v>89.3813333333333</v>
      </c>
      <c r="K5" s="265" t="s">
        <v>571</v>
      </c>
      <c r="L5" s="267">
        <v>2024</v>
      </c>
      <c r="M5" s="265" t="s">
        <v>102</v>
      </c>
      <c r="N5" s="265" t="s">
        <v>52</v>
      </c>
      <c r="O5" s="265" t="s">
        <v>77</v>
      </c>
      <c r="P5" s="265">
        <v>0.6</v>
      </c>
      <c r="Q5" s="265" t="s">
        <v>322</v>
      </c>
      <c r="R5" s="266">
        <v>0.6</v>
      </c>
      <c r="S5" s="266"/>
      <c r="T5" s="266">
        <v>5.2</v>
      </c>
      <c r="U5" s="268" t="s">
        <v>572</v>
      </c>
      <c r="V5" s="269"/>
      <c r="W5" s="270"/>
      <c r="X5" s="269"/>
      <c r="Y5" s="269"/>
      <c r="Z5" s="267">
        <v>1</v>
      </c>
      <c r="AA5" s="267" t="s">
        <v>86</v>
      </c>
      <c r="AB5" s="271">
        <v>1</v>
      </c>
      <c r="AC5" s="271"/>
      <c r="AD5" s="266">
        <v>4</v>
      </c>
      <c r="AE5" s="266">
        <v>9.2</v>
      </c>
      <c r="AF5" s="266">
        <f>AE5+J5*0.8</f>
        <v>80.7050666666667</v>
      </c>
      <c r="AG5" s="272">
        <v>4</v>
      </c>
      <c r="AH5" s="272">
        <v>76</v>
      </c>
    </row>
    <row r="6" s="255" customFormat="1" spans="1:34">
      <c r="A6" s="273"/>
      <c r="B6" s="273"/>
      <c r="C6" s="273"/>
      <c r="D6" s="273"/>
      <c r="E6" s="273"/>
      <c r="F6" s="273"/>
      <c r="G6" s="273"/>
      <c r="H6" s="273"/>
      <c r="I6" s="273"/>
      <c r="J6" s="274"/>
      <c r="K6" s="275"/>
      <c r="L6" s="267"/>
      <c r="M6" s="275"/>
      <c r="N6" s="275"/>
      <c r="O6" s="275"/>
      <c r="P6" s="275"/>
      <c r="Q6" s="275"/>
      <c r="R6" s="276"/>
      <c r="S6" s="276"/>
      <c r="T6" s="274"/>
      <c r="U6" s="268" t="s">
        <v>573</v>
      </c>
      <c r="V6" s="267">
        <v>2023</v>
      </c>
      <c r="W6" s="277" t="s">
        <v>41</v>
      </c>
      <c r="X6" s="267" t="s">
        <v>37</v>
      </c>
      <c r="Y6" s="267"/>
      <c r="Z6" s="267">
        <v>0.2</v>
      </c>
      <c r="AA6" s="267" t="s">
        <v>46</v>
      </c>
      <c r="AB6" s="271">
        <v>0.2</v>
      </c>
      <c r="AC6" s="271"/>
      <c r="AD6" s="274"/>
      <c r="AE6" s="274"/>
      <c r="AF6" s="274"/>
      <c r="AG6" s="278"/>
      <c r="AH6" s="278"/>
    </row>
    <row r="7" s="255" customFormat="1" spans="1:34">
      <c r="A7" s="273"/>
      <c r="B7" s="273"/>
      <c r="C7" s="273"/>
      <c r="D7" s="273"/>
      <c r="E7" s="273"/>
      <c r="F7" s="273"/>
      <c r="G7" s="273"/>
      <c r="H7" s="273"/>
      <c r="I7" s="273"/>
      <c r="J7" s="274"/>
      <c r="K7" s="265" t="s">
        <v>177</v>
      </c>
      <c r="L7" s="267">
        <v>2025</v>
      </c>
      <c r="M7" s="265" t="s">
        <v>574</v>
      </c>
      <c r="N7" s="265" t="s">
        <v>52</v>
      </c>
      <c r="O7" s="265" t="s">
        <v>151</v>
      </c>
      <c r="P7" s="265">
        <v>0.45</v>
      </c>
      <c r="Q7" s="265" t="s">
        <v>322</v>
      </c>
      <c r="R7" s="266">
        <v>0.45</v>
      </c>
      <c r="S7" s="266"/>
      <c r="T7" s="274"/>
      <c r="U7" s="268" t="s">
        <v>575</v>
      </c>
      <c r="V7" s="267">
        <v>2024</v>
      </c>
      <c r="W7" s="277" t="s">
        <v>41</v>
      </c>
      <c r="X7" s="267" t="s">
        <v>37</v>
      </c>
      <c r="Y7" s="267"/>
      <c r="Z7" s="267">
        <v>0.2</v>
      </c>
      <c r="AA7" s="267" t="s">
        <v>42</v>
      </c>
      <c r="AB7" s="271">
        <v>0.2</v>
      </c>
      <c r="AC7" s="271"/>
      <c r="AD7" s="274"/>
      <c r="AE7" s="274"/>
      <c r="AF7" s="274"/>
      <c r="AG7" s="278"/>
      <c r="AH7" s="278"/>
    </row>
    <row r="8" s="256" customFormat="1" spans="1:34">
      <c r="A8" s="279"/>
      <c r="B8" s="279"/>
      <c r="C8" s="279"/>
      <c r="D8" s="279"/>
      <c r="E8" s="279"/>
      <c r="F8" s="279"/>
      <c r="G8" s="279"/>
      <c r="H8" s="279"/>
      <c r="I8" s="279"/>
      <c r="J8" s="280"/>
      <c r="K8" s="281"/>
      <c r="L8" s="282"/>
      <c r="M8" s="281"/>
      <c r="N8" s="281"/>
      <c r="O8" s="281"/>
      <c r="P8" s="281"/>
      <c r="Q8" s="281"/>
      <c r="R8" s="283"/>
      <c r="S8" s="283"/>
      <c r="T8" s="280"/>
      <c r="U8" s="284" t="s">
        <v>40</v>
      </c>
      <c r="V8" s="282">
        <v>2025</v>
      </c>
      <c r="W8" s="285" t="s">
        <v>41</v>
      </c>
      <c r="X8" s="282" t="s">
        <v>37</v>
      </c>
      <c r="Y8" s="282"/>
      <c r="Z8" s="282">
        <v>0.2</v>
      </c>
      <c r="AA8" s="282" t="s">
        <v>42</v>
      </c>
      <c r="AB8" s="286">
        <v>0</v>
      </c>
      <c r="AC8" s="287" t="s">
        <v>576</v>
      </c>
      <c r="AD8" s="280"/>
      <c r="AE8" s="280"/>
      <c r="AF8" s="280"/>
      <c r="AG8" s="280"/>
      <c r="AH8" s="280"/>
    </row>
    <row r="9" s="255" customFormat="1" spans="1:34">
      <c r="A9" s="273"/>
      <c r="B9" s="273"/>
      <c r="C9" s="273"/>
      <c r="D9" s="273"/>
      <c r="E9" s="273"/>
      <c r="F9" s="273"/>
      <c r="G9" s="273"/>
      <c r="H9" s="273"/>
      <c r="I9" s="273"/>
      <c r="J9" s="274"/>
      <c r="K9" s="288" t="s">
        <v>577</v>
      </c>
      <c r="L9" s="267">
        <v>2025</v>
      </c>
      <c r="M9" s="265" t="s">
        <v>146</v>
      </c>
      <c r="N9" s="265" t="s">
        <v>52</v>
      </c>
      <c r="O9" s="265" t="s">
        <v>77</v>
      </c>
      <c r="P9" s="265">
        <v>1.35</v>
      </c>
      <c r="Q9" s="265" t="s">
        <v>578</v>
      </c>
      <c r="R9" s="266">
        <v>1.35</v>
      </c>
      <c r="S9" s="266"/>
      <c r="T9" s="274"/>
      <c r="U9" s="268" t="s">
        <v>579</v>
      </c>
      <c r="V9" s="267">
        <v>2023</v>
      </c>
      <c r="W9" s="277" t="s">
        <v>41</v>
      </c>
      <c r="X9" s="267" t="s">
        <v>37</v>
      </c>
      <c r="Y9" s="267"/>
      <c r="Z9" s="267">
        <v>1</v>
      </c>
      <c r="AA9" s="267" t="s">
        <v>107</v>
      </c>
      <c r="AB9" s="271">
        <v>1</v>
      </c>
      <c r="AC9" s="271"/>
      <c r="AD9" s="274"/>
      <c r="AE9" s="274"/>
      <c r="AF9" s="274"/>
      <c r="AG9" s="278"/>
      <c r="AH9" s="278"/>
    </row>
    <row r="10" s="255" customFormat="1" spans="1:34">
      <c r="A10" s="273"/>
      <c r="B10" s="273"/>
      <c r="C10" s="273"/>
      <c r="D10" s="273"/>
      <c r="E10" s="273"/>
      <c r="F10" s="273"/>
      <c r="G10" s="273"/>
      <c r="H10" s="273"/>
      <c r="I10" s="273"/>
      <c r="J10" s="274"/>
      <c r="K10" s="289"/>
      <c r="L10" s="267"/>
      <c r="M10" s="275"/>
      <c r="N10" s="275"/>
      <c r="O10" s="275"/>
      <c r="P10" s="275"/>
      <c r="Q10" s="275"/>
      <c r="R10" s="276"/>
      <c r="S10" s="276"/>
      <c r="T10" s="274"/>
      <c r="U10" s="268" t="s">
        <v>580</v>
      </c>
      <c r="V10" s="267">
        <v>2024</v>
      </c>
      <c r="W10" s="277" t="s">
        <v>41</v>
      </c>
      <c r="X10" s="267" t="s">
        <v>37</v>
      </c>
      <c r="Y10" s="267"/>
      <c r="Z10" s="267">
        <v>0.99</v>
      </c>
      <c r="AA10" s="267" t="s">
        <v>107</v>
      </c>
      <c r="AB10" s="271">
        <v>0.99</v>
      </c>
      <c r="AC10" s="271"/>
      <c r="AD10" s="274"/>
      <c r="AE10" s="274"/>
      <c r="AF10" s="274"/>
      <c r="AG10" s="278"/>
      <c r="AH10" s="278"/>
    </row>
    <row r="11" s="255" customFormat="1" spans="1:34">
      <c r="A11" s="273"/>
      <c r="B11" s="273"/>
      <c r="C11" s="273"/>
      <c r="D11" s="273"/>
      <c r="E11" s="273"/>
      <c r="F11" s="273"/>
      <c r="G11" s="273"/>
      <c r="H11" s="273"/>
      <c r="I11" s="273"/>
      <c r="J11" s="274"/>
      <c r="K11" s="288" t="s">
        <v>101</v>
      </c>
      <c r="L11" s="267">
        <v>2025</v>
      </c>
      <c r="M11" s="265" t="s">
        <v>581</v>
      </c>
      <c r="N11" s="265" t="s">
        <v>37</v>
      </c>
      <c r="O11" s="265" t="s">
        <v>37</v>
      </c>
      <c r="P11" s="265">
        <v>1.2</v>
      </c>
      <c r="Q11" s="265" t="s">
        <v>578</v>
      </c>
      <c r="R11" s="266">
        <v>1.2</v>
      </c>
      <c r="S11" s="266"/>
      <c r="T11" s="274"/>
      <c r="U11" s="268" t="s">
        <v>582</v>
      </c>
      <c r="V11" s="267">
        <v>2025</v>
      </c>
      <c r="W11" s="277" t="s">
        <v>41</v>
      </c>
      <c r="X11" s="267" t="s">
        <v>37</v>
      </c>
      <c r="Y11" s="267"/>
      <c r="Z11" s="267">
        <v>0.01</v>
      </c>
      <c r="AA11" s="267" t="s">
        <v>107</v>
      </c>
      <c r="AB11" s="271">
        <v>0.01</v>
      </c>
      <c r="AC11" s="271" t="s">
        <v>583</v>
      </c>
      <c r="AD11" s="274"/>
      <c r="AE11" s="274"/>
      <c r="AF11" s="274"/>
      <c r="AG11" s="278"/>
      <c r="AH11" s="278"/>
    </row>
    <row r="12" s="255" customFormat="1" spans="1:34">
      <c r="A12" s="273"/>
      <c r="B12" s="273"/>
      <c r="C12" s="273"/>
      <c r="D12" s="273"/>
      <c r="E12" s="273"/>
      <c r="F12" s="273"/>
      <c r="G12" s="273"/>
      <c r="H12" s="273"/>
      <c r="I12" s="273"/>
      <c r="J12" s="274"/>
      <c r="K12" s="289"/>
      <c r="L12" s="267"/>
      <c r="M12" s="275"/>
      <c r="N12" s="275"/>
      <c r="O12" s="275"/>
      <c r="P12" s="275"/>
      <c r="Q12" s="275"/>
      <c r="R12" s="276"/>
      <c r="S12" s="276"/>
      <c r="T12" s="274"/>
      <c r="U12" s="268" t="s">
        <v>584</v>
      </c>
      <c r="V12" s="267">
        <v>2023</v>
      </c>
      <c r="W12" s="277" t="s">
        <v>110</v>
      </c>
      <c r="X12" s="267" t="s">
        <v>52</v>
      </c>
      <c r="Y12" s="267" t="s">
        <v>111</v>
      </c>
      <c r="Z12" s="267">
        <v>0.2</v>
      </c>
      <c r="AA12" s="267" t="s">
        <v>585</v>
      </c>
      <c r="AB12" s="271">
        <v>0.2</v>
      </c>
      <c r="AC12" s="271"/>
      <c r="AD12" s="274"/>
      <c r="AE12" s="274"/>
      <c r="AF12" s="274"/>
      <c r="AG12" s="278"/>
      <c r="AH12" s="278"/>
    </row>
    <row r="13" s="255" customFormat="1" spans="1:34">
      <c r="A13" s="273"/>
      <c r="B13" s="273"/>
      <c r="C13" s="273"/>
      <c r="D13" s="273"/>
      <c r="E13" s="273"/>
      <c r="F13" s="273"/>
      <c r="G13" s="273"/>
      <c r="H13" s="273"/>
      <c r="I13" s="273"/>
      <c r="J13" s="274"/>
      <c r="K13" s="288" t="s">
        <v>75</v>
      </c>
      <c r="L13" s="267">
        <v>2023</v>
      </c>
      <c r="M13" s="265" t="s">
        <v>138</v>
      </c>
      <c r="N13" s="265" t="s">
        <v>52</v>
      </c>
      <c r="O13" s="265" t="s">
        <v>77</v>
      </c>
      <c r="P13" s="265">
        <v>0.4</v>
      </c>
      <c r="Q13" s="265" t="s">
        <v>327</v>
      </c>
      <c r="R13" s="266">
        <v>0.4</v>
      </c>
      <c r="S13" s="266"/>
      <c r="T13" s="274"/>
      <c r="U13" s="268" t="s">
        <v>586</v>
      </c>
      <c r="V13" s="267">
        <v>2024</v>
      </c>
      <c r="W13" s="277" t="s">
        <v>110</v>
      </c>
      <c r="X13" s="267" t="s">
        <v>52</v>
      </c>
      <c r="Y13" s="267" t="s">
        <v>111</v>
      </c>
      <c r="Z13" s="267">
        <v>0.2</v>
      </c>
      <c r="AA13" s="267" t="s">
        <v>585</v>
      </c>
      <c r="AB13" s="271">
        <v>0.2</v>
      </c>
      <c r="AC13" s="271"/>
      <c r="AD13" s="274"/>
      <c r="AE13" s="274"/>
      <c r="AF13" s="274"/>
      <c r="AG13" s="278"/>
      <c r="AH13" s="278"/>
    </row>
    <row r="14" s="255" customFormat="1" spans="1:34">
      <c r="A14" s="273"/>
      <c r="B14" s="273"/>
      <c r="C14" s="273"/>
      <c r="D14" s="273"/>
      <c r="E14" s="273"/>
      <c r="F14" s="273"/>
      <c r="G14" s="273"/>
      <c r="H14" s="273"/>
      <c r="I14" s="273"/>
      <c r="J14" s="274"/>
      <c r="K14" s="289"/>
      <c r="L14" s="267"/>
      <c r="M14" s="275"/>
      <c r="N14" s="275"/>
      <c r="O14" s="275"/>
      <c r="P14" s="275"/>
      <c r="Q14" s="275"/>
      <c r="R14" s="276"/>
      <c r="S14" s="276"/>
      <c r="T14" s="274"/>
      <c r="U14" s="290" t="s">
        <v>587</v>
      </c>
      <c r="V14" s="267">
        <v>2024</v>
      </c>
      <c r="W14" s="277" t="s">
        <v>110</v>
      </c>
      <c r="X14" s="267" t="s">
        <v>52</v>
      </c>
      <c r="Y14" s="267" t="s">
        <v>111</v>
      </c>
      <c r="Z14" s="267">
        <v>0.2</v>
      </c>
      <c r="AA14" s="267" t="s">
        <v>585</v>
      </c>
      <c r="AB14" s="271">
        <v>0.2</v>
      </c>
      <c r="AC14" s="271"/>
      <c r="AD14" s="274"/>
      <c r="AE14" s="274"/>
      <c r="AF14" s="274"/>
      <c r="AG14" s="278"/>
      <c r="AH14" s="278"/>
    </row>
    <row r="15" s="255" customFormat="1" ht="29" customHeight="1" spans="1:34">
      <c r="A15" s="275"/>
      <c r="B15" s="275"/>
      <c r="C15" s="275"/>
      <c r="D15" s="275"/>
      <c r="E15" s="275"/>
      <c r="F15" s="275"/>
      <c r="G15" s="275"/>
      <c r="H15" s="275"/>
      <c r="I15" s="275"/>
      <c r="J15" s="276"/>
      <c r="K15" s="267" t="s">
        <v>101</v>
      </c>
      <c r="L15" s="267">
        <v>2024</v>
      </c>
      <c r="M15" s="267" t="s">
        <v>581</v>
      </c>
      <c r="N15" s="267" t="s">
        <v>37</v>
      </c>
      <c r="O15" s="267" t="s">
        <v>37</v>
      </c>
      <c r="P15" s="267">
        <v>1.2</v>
      </c>
      <c r="Q15" s="267" t="s">
        <v>578</v>
      </c>
      <c r="R15" s="271">
        <v>1.2</v>
      </c>
      <c r="S15" s="271"/>
      <c r="T15" s="276"/>
      <c r="U15" s="291" t="s">
        <v>588</v>
      </c>
      <c r="V15" s="269">
        <v>2024</v>
      </c>
      <c r="W15" s="270" t="s">
        <v>290</v>
      </c>
      <c r="X15" s="269" t="s">
        <v>52</v>
      </c>
      <c r="Y15" s="269" t="s">
        <v>111</v>
      </c>
      <c r="Z15" s="269">
        <v>0.05</v>
      </c>
      <c r="AA15" s="269" t="s">
        <v>589</v>
      </c>
      <c r="AB15" s="271">
        <v>0</v>
      </c>
      <c r="AC15" s="271" t="s">
        <v>590</v>
      </c>
      <c r="AD15" s="276"/>
      <c r="AE15" s="276"/>
      <c r="AF15" s="276"/>
      <c r="AG15" s="292"/>
      <c r="AH15" s="292"/>
    </row>
    <row r="16" s="257" customFormat="1" spans="1:34">
      <c r="A16" s="293"/>
      <c r="B16" s="293"/>
      <c r="C16" s="293"/>
      <c r="D16" s="293"/>
      <c r="E16" s="293"/>
      <c r="F16" s="293"/>
      <c r="G16" s="293"/>
      <c r="H16" s="293"/>
      <c r="I16" s="293"/>
      <c r="J16" s="293"/>
      <c r="K16" s="293"/>
      <c r="L16" s="293"/>
      <c r="M16" s="293"/>
      <c r="N16" s="293"/>
      <c r="O16" s="293"/>
      <c r="P16" s="293"/>
      <c r="Q16" s="293"/>
      <c r="R16" s="293"/>
      <c r="S16" s="293"/>
      <c r="T16" s="293"/>
      <c r="U16" s="293"/>
      <c r="V16" s="293"/>
      <c r="W16" s="293"/>
      <c r="X16" s="293"/>
      <c r="Y16" s="293"/>
      <c r="Z16" s="293"/>
      <c r="AA16" s="293"/>
      <c r="AB16" s="293"/>
      <c r="AC16" s="293"/>
      <c r="AD16" s="293"/>
      <c r="AE16" s="293"/>
      <c r="AF16" s="293"/>
      <c r="AG16" s="293"/>
      <c r="AH16" s="293"/>
    </row>
    <row r="17" s="258" customFormat="1" spans="1:34">
      <c r="A17" s="294">
        <v>2</v>
      </c>
      <c r="B17" s="294" t="s">
        <v>567</v>
      </c>
      <c r="C17" s="294" t="s">
        <v>568</v>
      </c>
      <c r="D17" s="483" t="s">
        <v>591</v>
      </c>
      <c r="E17" s="294" t="s">
        <v>592</v>
      </c>
      <c r="F17" s="294" t="s">
        <v>282</v>
      </c>
      <c r="G17" s="294">
        <v>579</v>
      </c>
      <c r="H17" s="294">
        <v>520</v>
      </c>
      <c r="I17" s="294">
        <v>3.77079646017699</v>
      </c>
      <c r="J17" s="295">
        <v>91.5958702064897</v>
      </c>
      <c r="K17" s="294" t="s">
        <v>593</v>
      </c>
      <c r="L17" s="294">
        <v>2024</v>
      </c>
      <c r="M17" s="294" t="s">
        <v>594</v>
      </c>
      <c r="N17" s="294" t="s">
        <v>52</v>
      </c>
      <c r="O17" s="294" t="s">
        <v>595</v>
      </c>
      <c r="P17" s="294">
        <v>1.8</v>
      </c>
      <c r="Q17" s="294" t="s">
        <v>596</v>
      </c>
      <c r="R17" s="295">
        <v>1.8</v>
      </c>
      <c r="S17" s="295"/>
      <c r="T17" s="296">
        <v>2.65</v>
      </c>
      <c r="U17" s="294" t="s">
        <v>597</v>
      </c>
      <c r="V17" s="294">
        <v>2024</v>
      </c>
      <c r="W17" s="294" t="s">
        <v>41</v>
      </c>
      <c r="X17" s="294" t="s">
        <v>52</v>
      </c>
      <c r="Y17" s="294" t="s">
        <v>111</v>
      </c>
      <c r="Z17" s="294">
        <v>0.05</v>
      </c>
      <c r="AA17" s="294" t="s">
        <v>81</v>
      </c>
      <c r="AB17" s="295">
        <v>0.05</v>
      </c>
      <c r="AC17" s="295"/>
      <c r="AD17" s="296">
        <v>3.45</v>
      </c>
      <c r="AE17" s="296">
        <v>6.1</v>
      </c>
      <c r="AF17" s="266">
        <f>AE17+J17*0.8</f>
        <v>79.3766961651918</v>
      </c>
      <c r="AG17" s="297">
        <v>1</v>
      </c>
      <c r="AH17" s="297">
        <v>76</v>
      </c>
    </row>
    <row r="18" s="258" customFormat="1" spans="1:34">
      <c r="A18" s="294"/>
      <c r="B18" s="294"/>
      <c r="C18" s="294"/>
      <c r="D18" s="294"/>
      <c r="E18" s="294"/>
      <c r="F18" s="294"/>
      <c r="G18" s="294"/>
      <c r="H18" s="294"/>
      <c r="I18" s="294"/>
      <c r="J18" s="295"/>
      <c r="K18" s="294" t="s">
        <v>75</v>
      </c>
      <c r="L18" s="294">
        <v>2024</v>
      </c>
      <c r="M18" s="294" t="s">
        <v>138</v>
      </c>
      <c r="N18" s="294" t="s">
        <v>52</v>
      </c>
      <c r="O18" s="294" t="s">
        <v>77</v>
      </c>
      <c r="P18" s="294">
        <v>0.4</v>
      </c>
      <c r="Q18" s="294" t="s">
        <v>193</v>
      </c>
      <c r="R18" s="295">
        <v>0.4</v>
      </c>
      <c r="S18" s="295"/>
      <c r="T18" s="298"/>
      <c r="U18" s="294" t="s">
        <v>257</v>
      </c>
      <c r="V18" s="294">
        <v>2023</v>
      </c>
      <c r="W18" s="294" t="s">
        <v>41</v>
      </c>
      <c r="X18" s="294" t="s">
        <v>37</v>
      </c>
      <c r="Y18" s="294"/>
      <c r="Z18" s="294">
        <v>0.2</v>
      </c>
      <c r="AA18" s="294" t="s">
        <v>46</v>
      </c>
      <c r="AB18" s="295">
        <v>0.2</v>
      </c>
      <c r="AC18" s="295"/>
      <c r="AD18" s="298"/>
      <c r="AE18" s="298"/>
      <c r="AF18" s="274"/>
      <c r="AG18" s="299"/>
      <c r="AH18" s="299"/>
    </row>
    <row r="19" s="258" customFormat="1" spans="1:34">
      <c r="A19" s="294"/>
      <c r="B19" s="294"/>
      <c r="C19" s="294"/>
      <c r="D19" s="294"/>
      <c r="E19" s="294"/>
      <c r="F19" s="294"/>
      <c r="G19" s="294"/>
      <c r="H19" s="294"/>
      <c r="I19" s="294"/>
      <c r="J19" s="295"/>
      <c r="K19" s="294" t="s">
        <v>598</v>
      </c>
      <c r="L19" s="1">
        <v>2025</v>
      </c>
      <c r="M19" s="1"/>
      <c r="N19" s="1" t="s">
        <v>52</v>
      </c>
      <c r="O19" s="1" t="s">
        <v>560</v>
      </c>
      <c r="P19" s="1">
        <v>0.45</v>
      </c>
      <c r="Q19" s="1" t="s">
        <v>599</v>
      </c>
      <c r="R19" s="295">
        <v>0.45</v>
      </c>
      <c r="S19" s="295"/>
      <c r="T19" s="298"/>
      <c r="U19" s="294" t="s">
        <v>40</v>
      </c>
      <c r="V19" s="294">
        <v>2024</v>
      </c>
      <c r="W19" s="294" t="s">
        <v>41</v>
      </c>
      <c r="X19" s="294" t="s">
        <v>37</v>
      </c>
      <c r="Y19" s="294"/>
      <c r="Z19" s="294">
        <v>0.2</v>
      </c>
      <c r="AA19" s="294" t="s">
        <v>42</v>
      </c>
      <c r="AB19" s="295">
        <v>0.2</v>
      </c>
      <c r="AC19" s="295"/>
      <c r="AD19" s="298"/>
      <c r="AE19" s="298"/>
      <c r="AF19" s="274"/>
      <c r="AG19" s="299"/>
      <c r="AH19" s="299"/>
    </row>
    <row r="20" s="258" customFormat="1" spans="1:34">
      <c r="A20" s="294"/>
      <c r="B20" s="294"/>
      <c r="C20" s="294"/>
      <c r="D20" s="294"/>
      <c r="E20" s="294"/>
      <c r="F20" s="294"/>
      <c r="G20" s="294"/>
      <c r="H20" s="294"/>
      <c r="I20" s="294"/>
      <c r="J20" s="295"/>
      <c r="K20" s="300"/>
      <c r="L20" s="294"/>
      <c r="M20" s="294"/>
      <c r="N20" s="294"/>
      <c r="O20" s="294"/>
      <c r="P20" s="294"/>
      <c r="Q20" s="300"/>
      <c r="R20" s="295"/>
      <c r="S20" s="295"/>
      <c r="T20" s="298"/>
      <c r="U20" s="294" t="s">
        <v>600</v>
      </c>
      <c r="V20" s="294">
        <v>2023</v>
      </c>
      <c r="W20" s="294" t="s">
        <v>342</v>
      </c>
      <c r="X20" s="294" t="s">
        <v>37</v>
      </c>
      <c r="Y20" s="294"/>
      <c r="Z20" s="294">
        <v>0.98</v>
      </c>
      <c r="AA20" s="294" t="s">
        <v>601</v>
      </c>
      <c r="AB20" s="295">
        <v>0.98</v>
      </c>
      <c r="AC20" s="295"/>
      <c r="AD20" s="298"/>
      <c r="AE20" s="298"/>
      <c r="AF20" s="274"/>
      <c r="AG20" s="299"/>
      <c r="AH20" s="299"/>
    </row>
    <row r="21" s="258" customFormat="1" spans="1:34">
      <c r="A21" s="294"/>
      <c r="B21" s="294"/>
      <c r="C21" s="294"/>
      <c r="D21" s="294"/>
      <c r="E21" s="294"/>
      <c r="F21" s="294"/>
      <c r="G21" s="294"/>
      <c r="H21" s="294"/>
      <c r="I21" s="294"/>
      <c r="J21" s="295"/>
      <c r="K21" s="294"/>
      <c r="L21" s="294"/>
      <c r="M21" s="294"/>
      <c r="N21" s="294"/>
      <c r="O21" s="294"/>
      <c r="P21" s="294"/>
      <c r="Q21" s="294"/>
      <c r="R21" s="295"/>
      <c r="S21" s="295"/>
      <c r="T21" s="298"/>
      <c r="U21" s="294" t="s">
        <v>602</v>
      </c>
      <c r="V21" s="294" t="s">
        <v>603</v>
      </c>
      <c r="W21" s="294" t="s">
        <v>342</v>
      </c>
      <c r="X21" s="294" t="s">
        <v>37</v>
      </c>
      <c r="Y21" s="294"/>
      <c r="Z21" s="294">
        <v>1.02</v>
      </c>
      <c r="AA21" s="294" t="s">
        <v>604</v>
      </c>
      <c r="AB21" s="295">
        <v>1.02</v>
      </c>
      <c r="AC21" s="295" t="s">
        <v>583</v>
      </c>
      <c r="AD21" s="298"/>
      <c r="AE21" s="298"/>
      <c r="AF21" s="274"/>
      <c r="AG21" s="299"/>
      <c r="AH21" s="299"/>
    </row>
    <row r="22" s="258" customFormat="1" spans="1:34">
      <c r="A22" s="294"/>
      <c r="B22" s="294"/>
      <c r="C22" s="294"/>
      <c r="D22" s="294"/>
      <c r="E22" s="294"/>
      <c r="F22" s="294"/>
      <c r="G22" s="294"/>
      <c r="H22" s="294"/>
      <c r="I22" s="294"/>
      <c r="J22" s="295"/>
      <c r="K22" s="294"/>
      <c r="L22" s="294"/>
      <c r="M22" s="294"/>
      <c r="N22" s="294"/>
      <c r="O22" s="294"/>
      <c r="P22" s="294"/>
      <c r="Q22" s="294"/>
      <c r="R22" s="295"/>
      <c r="S22" s="295"/>
      <c r="T22" s="301"/>
      <c r="U22" s="294" t="s">
        <v>605</v>
      </c>
      <c r="V22" s="294">
        <v>2025</v>
      </c>
      <c r="W22" s="294" t="s">
        <v>342</v>
      </c>
      <c r="X22" s="294" t="s">
        <v>37</v>
      </c>
      <c r="Y22" s="294"/>
      <c r="Z22" s="294">
        <v>1</v>
      </c>
      <c r="AA22" s="294" t="s">
        <v>105</v>
      </c>
      <c r="AB22" s="295">
        <v>1</v>
      </c>
      <c r="AC22" s="295"/>
      <c r="AD22" s="301"/>
      <c r="AE22" s="301"/>
      <c r="AF22" s="274"/>
      <c r="AG22" s="302"/>
      <c r="AH22" s="302"/>
    </row>
    <row r="23" s="257" customFormat="1" spans="1:34">
      <c r="A23" s="293"/>
      <c r="B23" s="293"/>
      <c r="C23" s="293"/>
      <c r="D23" s="293"/>
      <c r="E23" s="293"/>
      <c r="F23" s="293"/>
      <c r="G23" s="293"/>
      <c r="H23" s="293"/>
      <c r="I23" s="293"/>
      <c r="J23" s="293"/>
      <c r="K23" s="293"/>
      <c r="L23" s="293"/>
      <c r="M23" s="293"/>
      <c r="N23" s="293"/>
      <c r="O23" s="293"/>
      <c r="P23" s="293"/>
      <c r="Q23" s="293"/>
      <c r="R23" s="293"/>
      <c r="S23" s="293"/>
      <c r="T23" s="293"/>
      <c r="U23" s="293"/>
      <c r="V23" s="293"/>
      <c r="W23" s="293"/>
      <c r="X23" s="293"/>
      <c r="Y23" s="293"/>
      <c r="Z23" s="293"/>
      <c r="AA23" s="293"/>
      <c r="AB23" s="293"/>
      <c r="AC23" s="293"/>
      <c r="AD23" s="293"/>
      <c r="AE23" s="293"/>
      <c r="AF23" s="293"/>
      <c r="AG23" s="293"/>
      <c r="AH23" s="293"/>
    </row>
    <row r="24" s="258" customFormat="1" ht="16" customHeight="1" spans="1:34">
      <c r="A24" s="297">
        <v>3</v>
      </c>
      <c r="B24" s="297" t="s">
        <v>567</v>
      </c>
      <c r="C24" s="297" t="s">
        <v>568</v>
      </c>
      <c r="D24" s="486" t="s">
        <v>606</v>
      </c>
      <c r="E24" s="297" t="s">
        <v>607</v>
      </c>
      <c r="F24" s="297" t="s">
        <v>34</v>
      </c>
      <c r="G24" s="297">
        <v>543</v>
      </c>
      <c r="H24" s="297">
        <v>554</v>
      </c>
      <c r="I24" s="297">
        <v>3.76904761904762</v>
      </c>
      <c r="J24" s="296">
        <v>91.531746031746</v>
      </c>
      <c r="K24" s="303" t="s">
        <v>101</v>
      </c>
      <c r="L24" s="303">
        <v>2024</v>
      </c>
      <c r="M24" s="303" t="s">
        <v>102</v>
      </c>
      <c r="N24" s="303" t="s">
        <v>37</v>
      </c>
      <c r="O24" s="303"/>
      <c r="P24" s="303">
        <v>1.8</v>
      </c>
      <c r="Q24" s="303" t="s">
        <v>69</v>
      </c>
      <c r="R24" s="304">
        <v>0.6</v>
      </c>
      <c r="S24" s="304" t="s">
        <v>608</v>
      </c>
      <c r="T24" s="296">
        <v>1.2</v>
      </c>
      <c r="U24" s="294" t="s">
        <v>609</v>
      </c>
      <c r="V24" s="294"/>
      <c r="W24" s="294"/>
      <c r="X24" s="294"/>
      <c r="Y24" s="294"/>
      <c r="Z24" s="294">
        <v>1</v>
      </c>
      <c r="AA24" s="294" t="s">
        <v>232</v>
      </c>
      <c r="AB24" s="295">
        <v>1</v>
      </c>
      <c r="AC24" s="295"/>
      <c r="AD24" s="296">
        <v>2.47</v>
      </c>
      <c r="AE24" s="296">
        <f>T24+AD24</f>
        <v>3.67</v>
      </c>
      <c r="AF24" s="296">
        <f>AE24+J24*0.8</f>
        <v>76.8953968253968</v>
      </c>
      <c r="AG24" s="297">
        <v>2</v>
      </c>
      <c r="AH24" s="297">
        <v>76</v>
      </c>
    </row>
    <row r="25" s="259" customFormat="1" ht="19" hidden="1" customHeight="1" spans="1:34">
      <c r="A25" s="305"/>
      <c r="B25" s="305"/>
      <c r="C25" s="305"/>
      <c r="D25" s="305"/>
      <c r="E25" s="305"/>
      <c r="F25" s="305"/>
      <c r="G25" s="305"/>
      <c r="H25" s="305"/>
      <c r="I25" s="305"/>
      <c r="J25" s="305"/>
      <c r="K25" s="306"/>
      <c r="L25" s="306"/>
      <c r="M25" s="306"/>
      <c r="N25" s="306"/>
      <c r="O25" s="306"/>
      <c r="P25" s="306"/>
      <c r="Q25" s="306"/>
      <c r="R25" s="306"/>
      <c r="S25" s="306"/>
      <c r="T25" s="305"/>
      <c r="U25" s="284" t="s">
        <v>40</v>
      </c>
      <c r="V25" s="282">
        <v>2025</v>
      </c>
      <c r="W25" s="285" t="s">
        <v>41</v>
      </c>
      <c r="X25" s="282" t="s">
        <v>37</v>
      </c>
      <c r="Y25" s="282"/>
      <c r="Z25" s="282">
        <v>0.2</v>
      </c>
      <c r="AA25" s="282" t="s">
        <v>42</v>
      </c>
      <c r="AB25" s="287">
        <v>0</v>
      </c>
      <c r="AC25" s="287" t="s">
        <v>576</v>
      </c>
      <c r="AD25" s="305"/>
      <c r="AE25" s="305"/>
      <c r="AF25" s="305"/>
      <c r="AG25" s="305"/>
      <c r="AH25" s="305"/>
    </row>
    <row r="26" s="258" customFormat="1" ht="18" hidden="1" customHeight="1" spans="1:34">
      <c r="A26" s="299"/>
      <c r="B26" s="299"/>
      <c r="C26" s="299"/>
      <c r="D26" s="299"/>
      <c r="E26" s="299"/>
      <c r="F26" s="299"/>
      <c r="G26" s="299"/>
      <c r="H26" s="299"/>
      <c r="I26" s="299"/>
      <c r="J26" s="298"/>
      <c r="K26" s="307"/>
      <c r="L26" s="307"/>
      <c r="M26" s="307"/>
      <c r="N26" s="307"/>
      <c r="O26" s="307"/>
      <c r="P26" s="307"/>
      <c r="Q26" s="307"/>
      <c r="R26" s="308"/>
      <c r="S26" s="308"/>
      <c r="T26" s="298"/>
      <c r="U26" s="269" t="s">
        <v>610</v>
      </c>
      <c r="V26" s="269">
        <v>2024</v>
      </c>
      <c r="W26" s="269" t="s">
        <v>41</v>
      </c>
      <c r="X26" s="269" t="s">
        <v>611</v>
      </c>
      <c r="Y26" s="269" t="s">
        <v>111</v>
      </c>
      <c r="Z26" s="269">
        <v>0.1</v>
      </c>
      <c r="AA26" s="309" t="s">
        <v>612</v>
      </c>
      <c r="AB26" s="310">
        <v>0</v>
      </c>
      <c r="AC26" s="310" t="s">
        <v>613</v>
      </c>
      <c r="AD26" s="298"/>
      <c r="AE26" s="298"/>
      <c r="AF26" s="298"/>
      <c r="AG26" s="299"/>
      <c r="AH26" s="299"/>
    </row>
    <row r="27" s="258" customFormat="1" hidden="1" spans="1:34">
      <c r="A27" s="299"/>
      <c r="B27" s="299"/>
      <c r="C27" s="299"/>
      <c r="D27" s="299"/>
      <c r="E27" s="299"/>
      <c r="F27" s="299"/>
      <c r="G27" s="299"/>
      <c r="H27" s="299"/>
      <c r="I27" s="299"/>
      <c r="J27" s="298"/>
      <c r="K27" s="311"/>
      <c r="L27" s="311"/>
      <c r="M27" s="311"/>
      <c r="N27" s="311"/>
      <c r="O27" s="311"/>
      <c r="P27" s="311"/>
      <c r="Q27" s="311"/>
      <c r="R27" s="312"/>
      <c r="S27" s="312"/>
      <c r="T27" s="298"/>
      <c r="U27" s="267" t="s">
        <v>614</v>
      </c>
      <c r="V27" s="294">
        <v>2025</v>
      </c>
      <c r="W27" s="294" t="s">
        <v>41</v>
      </c>
      <c r="X27" s="294" t="s">
        <v>611</v>
      </c>
      <c r="Y27" s="294" t="s">
        <v>111</v>
      </c>
      <c r="Z27" s="294">
        <v>0.1</v>
      </c>
      <c r="AA27" s="300" t="s">
        <v>615</v>
      </c>
      <c r="AB27" s="295">
        <v>0.1</v>
      </c>
      <c r="AC27" s="313"/>
      <c r="AD27" s="298"/>
      <c r="AE27" s="298"/>
      <c r="AF27" s="298"/>
      <c r="AG27" s="299"/>
      <c r="AH27" s="299"/>
    </row>
    <row r="28" s="258" customFormat="1" ht="15" customHeight="1" spans="1:34">
      <c r="A28" s="299"/>
      <c r="B28" s="299"/>
      <c r="C28" s="299"/>
      <c r="D28" s="299"/>
      <c r="E28" s="299"/>
      <c r="F28" s="299"/>
      <c r="G28" s="299"/>
      <c r="H28" s="299"/>
      <c r="I28" s="299"/>
      <c r="J28" s="298"/>
      <c r="K28" s="303" t="s">
        <v>101</v>
      </c>
      <c r="L28" s="303">
        <v>2025</v>
      </c>
      <c r="M28" s="303" t="s">
        <v>102</v>
      </c>
      <c r="N28" s="303" t="s">
        <v>37</v>
      </c>
      <c r="O28" s="303"/>
      <c r="P28" s="303">
        <v>1.8</v>
      </c>
      <c r="Q28" s="303" t="s">
        <v>69</v>
      </c>
      <c r="R28" s="304">
        <v>0.6</v>
      </c>
      <c r="S28" s="304" t="s">
        <v>608</v>
      </c>
      <c r="T28" s="298"/>
      <c r="U28" s="294" t="s">
        <v>40</v>
      </c>
      <c r="V28" s="294">
        <v>2023</v>
      </c>
      <c r="W28" s="294" t="s">
        <v>41</v>
      </c>
      <c r="X28" s="294" t="s">
        <v>37</v>
      </c>
      <c r="Y28" s="294"/>
      <c r="Z28" s="294">
        <v>0.2</v>
      </c>
      <c r="AA28" s="300" t="s">
        <v>46</v>
      </c>
      <c r="AB28" s="295">
        <v>0.2</v>
      </c>
      <c r="AC28" s="295"/>
      <c r="AD28" s="298"/>
      <c r="AE28" s="298"/>
      <c r="AF28" s="298"/>
      <c r="AG28" s="299"/>
      <c r="AH28" s="299"/>
    </row>
    <row r="29" s="258" customFormat="1" spans="1:34">
      <c r="A29" s="299"/>
      <c r="B29" s="299"/>
      <c r="C29" s="299"/>
      <c r="D29" s="299"/>
      <c r="E29" s="299"/>
      <c r="F29" s="299"/>
      <c r="G29" s="299"/>
      <c r="H29" s="299"/>
      <c r="I29" s="299"/>
      <c r="J29" s="298"/>
      <c r="K29" s="307"/>
      <c r="L29" s="307"/>
      <c r="M29" s="307"/>
      <c r="N29" s="307"/>
      <c r="O29" s="307"/>
      <c r="P29" s="307"/>
      <c r="Q29" s="307"/>
      <c r="R29" s="308"/>
      <c r="S29" s="308"/>
      <c r="T29" s="298"/>
      <c r="U29" s="294" t="s">
        <v>40</v>
      </c>
      <c r="V29" s="294">
        <v>2024</v>
      </c>
      <c r="W29" s="294" t="s">
        <v>41</v>
      </c>
      <c r="X29" s="294" t="s">
        <v>37</v>
      </c>
      <c r="Y29" s="294"/>
      <c r="Z29" s="294">
        <v>0.2</v>
      </c>
      <c r="AA29" s="300" t="s">
        <v>42</v>
      </c>
      <c r="AB29" s="295">
        <v>0.2</v>
      </c>
      <c r="AC29" s="295"/>
      <c r="AD29" s="298"/>
      <c r="AE29" s="298"/>
      <c r="AF29" s="298"/>
      <c r="AG29" s="299"/>
      <c r="AH29" s="299"/>
    </row>
    <row r="30" s="258" customFormat="1" ht="18" customHeight="1" spans="1:34">
      <c r="A30" s="299"/>
      <c r="B30" s="299"/>
      <c r="C30" s="299"/>
      <c r="D30" s="299"/>
      <c r="E30" s="299"/>
      <c r="F30" s="299"/>
      <c r="G30" s="299"/>
      <c r="H30" s="299"/>
      <c r="I30" s="299"/>
      <c r="J30" s="298"/>
      <c r="K30" s="307"/>
      <c r="L30" s="307"/>
      <c r="M30" s="307"/>
      <c r="N30" s="307"/>
      <c r="O30" s="307"/>
      <c r="P30" s="307"/>
      <c r="Q30" s="307"/>
      <c r="R30" s="308"/>
      <c r="S30" s="308"/>
      <c r="T30" s="298"/>
      <c r="U30" s="294" t="s">
        <v>616</v>
      </c>
      <c r="V30" s="294"/>
      <c r="W30" s="294"/>
      <c r="X30" s="294"/>
      <c r="Y30" s="294"/>
      <c r="Z30" s="294">
        <v>0.485</v>
      </c>
      <c r="AA30" s="300" t="s">
        <v>617</v>
      </c>
      <c r="AB30" s="295">
        <v>0.485</v>
      </c>
      <c r="AC30" s="295"/>
      <c r="AD30" s="298"/>
      <c r="AE30" s="298"/>
      <c r="AF30" s="298"/>
      <c r="AG30" s="299"/>
      <c r="AH30" s="299"/>
    </row>
    <row r="31" s="258" customFormat="1" spans="1:34">
      <c r="A31" s="302"/>
      <c r="B31" s="302"/>
      <c r="C31" s="302"/>
      <c r="D31" s="302"/>
      <c r="E31" s="302"/>
      <c r="F31" s="302"/>
      <c r="G31" s="302"/>
      <c r="H31" s="302"/>
      <c r="I31" s="302"/>
      <c r="J31" s="301"/>
      <c r="K31" s="311"/>
      <c r="L31" s="311"/>
      <c r="M31" s="311"/>
      <c r="N31" s="311"/>
      <c r="O31" s="311"/>
      <c r="P31" s="311"/>
      <c r="Q31" s="311"/>
      <c r="R31" s="312"/>
      <c r="S31" s="312"/>
      <c r="T31" s="301"/>
      <c r="U31" s="294" t="s">
        <v>616</v>
      </c>
      <c r="V31" s="294"/>
      <c r="W31" s="294"/>
      <c r="X31" s="294"/>
      <c r="Y31" s="294"/>
      <c r="Z31" s="294">
        <v>0.485</v>
      </c>
      <c r="AA31" s="300" t="s">
        <v>618</v>
      </c>
      <c r="AB31" s="295">
        <v>0.485</v>
      </c>
      <c r="AC31" s="295"/>
      <c r="AD31" s="301"/>
      <c r="AE31" s="301"/>
      <c r="AF31" s="301"/>
      <c r="AG31" s="302"/>
      <c r="AH31" s="302"/>
    </row>
    <row r="32" s="257" customFormat="1" spans="1:34">
      <c r="A32" s="293"/>
      <c r="B32" s="293"/>
      <c r="C32" s="293"/>
      <c r="D32" s="293"/>
      <c r="E32" s="293"/>
      <c r="F32" s="293"/>
      <c r="G32" s="293"/>
      <c r="H32" s="293"/>
      <c r="I32" s="293"/>
      <c r="J32" s="293"/>
      <c r="K32" s="293"/>
      <c r="L32" s="293"/>
      <c r="M32" s="293"/>
      <c r="N32" s="293"/>
      <c r="O32" s="293"/>
      <c r="P32" s="293"/>
      <c r="Q32" s="293"/>
      <c r="R32" s="293"/>
      <c r="S32" s="293"/>
      <c r="T32" s="293"/>
      <c r="U32" s="293"/>
      <c r="V32" s="293"/>
      <c r="W32" s="293"/>
      <c r="X32" s="293"/>
      <c r="Y32" s="293"/>
      <c r="Z32" s="293"/>
      <c r="AA32" s="293"/>
      <c r="AB32" s="293"/>
      <c r="AC32" s="293"/>
      <c r="AD32" s="293"/>
      <c r="AE32" s="293"/>
      <c r="AF32" s="293"/>
      <c r="AG32" s="293"/>
      <c r="AH32" s="293"/>
    </row>
    <row r="33" s="258" customFormat="1" spans="1:34">
      <c r="A33" s="272">
        <v>4</v>
      </c>
      <c r="B33" s="314" t="s">
        <v>567</v>
      </c>
      <c r="C33" s="314" t="s">
        <v>568</v>
      </c>
      <c r="D33" s="272" t="s">
        <v>619</v>
      </c>
      <c r="E33" s="272" t="s">
        <v>620</v>
      </c>
      <c r="F33" s="272" t="s">
        <v>34</v>
      </c>
      <c r="G33" s="314">
        <v>561</v>
      </c>
      <c r="H33" s="272">
        <v>473</v>
      </c>
      <c r="I33" s="272">
        <v>3.72109375</v>
      </c>
      <c r="J33" s="266">
        <v>89.7734375</v>
      </c>
      <c r="K33" s="314" t="s">
        <v>75</v>
      </c>
      <c r="L33" s="272">
        <v>2024</v>
      </c>
      <c r="M33" s="272" t="s">
        <v>138</v>
      </c>
      <c r="N33" s="272" t="s">
        <v>52</v>
      </c>
      <c r="O33" s="272" t="s">
        <v>77</v>
      </c>
      <c r="P33" s="272">
        <v>0.4</v>
      </c>
      <c r="Q33" s="315" t="s">
        <v>327</v>
      </c>
      <c r="R33" s="266">
        <v>0.4</v>
      </c>
      <c r="S33" s="266"/>
      <c r="T33" s="266">
        <v>0.4</v>
      </c>
      <c r="U33" s="316" t="s">
        <v>621</v>
      </c>
      <c r="V33" s="267">
        <v>2025</v>
      </c>
      <c r="W33" s="277" t="s">
        <v>41</v>
      </c>
      <c r="X33" s="267" t="s">
        <v>52</v>
      </c>
      <c r="Y33" s="267" t="s">
        <v>155</v>
      </c>
      <c r="Z33" s="267">
        <v>0.1</v>
      </c>
      <c r="AA33" s="267" t="s">
        <v>81</v>
      </c>
      <c r="AB33" s="271">
        <v>0.1</v>
      </c>
      <c r="AC33" s="271"/>
      <c r="AD33" s="317">
        <v>2.72</v>
      </c>
      <c r="AE33" s="317">
        <v>3.12</v>
      </c>
      <c r="AF33" s="266">
        <f>AE33+J33*0.8</f>
        <v>74.93875</v>
      </c>
      <c r="AG33" s="272">
        <v>3</v>
      </c>
      <c r="AH33" s="272">
        <v>76</v>
      </c>
    </row>
    <row r="34" s="258" customFormat="1" spans="1:34">
      <c r="A34" s="278"/>
      <c r="B34" s="318"/>
      <c r="C34" s="318"/>
      <c r="D34" s="278"/>
      <c r="E34" s="278"/>
      <c r="F34" s="278"/>
      <c r="G34" s="318"/>
      <c r="H34" s="278"/>
      <c r="I34" s="278"/>
      <c r="J34" s="274"/>
      <c r="K34" s="318"/>
      <c r="L34" s="278"/>
      <c r="M34" s="278"/>
      <c r="N34" s="278"/>
      <c r="O34" s="278"/>
      <c r="P34" s="278"/>
      <c r="Q34" s="319"/>
      <c r="R34" s="274"/>
      <c r="S34" s="274"/>
      <c r="T34" s="274"/>
      <c r="U34" s="268" t="s">
        <v>257</v>
      </c>
      <c r="V34" s="267">
        <v>2023</v>
      </c>
      <c r="W34" s="277" t="s">
        <v>41</v>
      </c>
      <c r="X34" s="267" t="s">
        <v>37</v>
      </c>
      <c r="Y34" s="267"/>
      <c r="Z34" s="267">
        <v>0.2</v>
      </c>
      <c r="AA34" s="267" t="s">
        <v>46</v>
      </c>
      <c r="AB34" s="320">
        <v>0.2</v>
      </c>
      <c r="AC34" s="271"/>
      <c r="AD34" s="321"/>
      <c r="AE34" s="321"/>
      <c r="AF34" s="274"/>
      <c r="AG34" s="278"/>
      <c r="AH34" s="278"/>
    </row>
    <row r="35" s="258" customFormat="1" spans="1:34">
      <c r="A35" s="278"/>
      <c r="B35" s="318"/>
      <c r="C35" s="318"/>
      <c r="D35" s="278"/>
      <c r="E35" s="278"/>
      <c r="F35" s="278"/>
      <c r="G35" s="318"/>
      <c r="H35" s="278"/>
      <c r="I35" s="278"/>
      <c r="J35" s="274"/>
      <c r="K35" s="318"/>
      <c r="L35" s="278"/>
      <c r="M35" s="278"/>
      <c r="N35" s="278"/>
      <c r="O35" s="278"/>
      <c r="P35" s="278"/>
      <c r="Q35" s="319"/>
      <c r="R35" s="274"/>
      <c r="S35" s="274"/>
      <c r="T35" s="274"/>
      <c r="U35" s="268" t="s">
        <v>622</v>
      </c>
      <c r="V35" s="267">
        <v>2025</v>
      </c>
      <c r="W35" s="277"/>
      <c r="X35" s="267" t="s">
        <v>37</v>
      </c>
      <c r="Y35" s="267"/>
      <c r="Z35" s="267">
        <v>1</v>
      </c>
      <c r="AA35" s="267" t="s">
        <v>86</v>
      </c>
      <c r="AB35" s="271">
        <v>1</v>
      </c>
      <c r="AC35" s="271"/>
      <c r="AD35" s="321"/>
      <c r="AE35" s="321"/>
      <c r="AF35" s="274"/>
      <c r="AG35" s="278"/>
      <c r="AH35" s="278"/>
    </row>
    <row r="36" s="258" customFormat="1" spans="1:34">
      <c r="A36" s="278"/>
      <c r="B36" s="318"/>
      <c r="C36" s="318"/>
      <c r="D36" s="278"/>
      <c r="E36" s="278"/>
      <c r="F36" s="278"/>
      <c r="G36" s="318"/>
      <c r="H36" s="278"/>
      <c r="I36" s="278"/>
      <c r="J36" s="274"/>
      <c r="K36" s="318"/>
      <c r="L36" s="278"/>
      <c r="M36" s="278"/>
      <c r="N36" s="278"/>
      <c r="O36" s="278"/>
      <c r="P36" s="278"/>
      <c r="Q36" s="319"/>
      <c r="R36" s="274"/>
      <c r="S36" s="274"/>
      <c r="T36" s="274"/>
      <c r="U36" s="268" t="s">
        <v>515</v>
      </c>
      <c r="V36" s="267">
        <v>2025</v>
      </c>
      <c r="W36" s="277"/>
      <c r="X36" s="267" t="s">
        <v>37</v>
      </c>
      <c r="Y36" s="267"/>
      <c r="Z36" s="267">
        <v>0.485</v>
      </c>
      <c r="AA36" s="267" t="s">
        <v>107</v>
      </c>
      <c r="AB36" s="271">
        <v>0.485</v>
      </c>
      <c r="AC36" s="271"/>
      <c r="AD36" s="321"/>
      <c r="AE36" s="321"/>
      <c r="AF36" s="274"/>
      <c r="AG36" s="278"/>
      <c r="AH36" s="278"/>
    </row>
    <row r="37" s="258" customFormat="1" spans="1:34">
      <c r="A37" s="278"/>
      <c r="B37" s="318"/>
      <c r="C37" s="318"/>
      <c r="D37" s="278"/>
      <c r="E37" s="278"/>
      <c r="F37" s="278"/>
      <c r="G37" s="318"/>
      <c r="H37" s="278"/>
      <c r="I37" s="278"/>
      <c r="J37" s="274"/>
      <c r="K37" s="318"/>
      <c r="L37" s="278"/>
      <c r="M37" s="278"/>
      <c r="N37" s="278"/>
      <c r="O37" s="278"/>
      <c r="P37" s="278"/>
      <c r="Q37" s="319"/>
      <c r="R37" s="274"/>
      <c r="S37" s="274"/>
      <c r="T37" s="274"/>
      <c r="U37" s="268" t="s">
        <v>515</v>
      </c>
      <c r="V37" s="267">
        <v>2024</v>
      </c>
      <c r="W37" s="277"/>
      <c r="X37" s="267" t="s">
        <v>37</v>
      </c>
      <c r="Y37" s="267"/>
      <c r="Z37" s="267">
        <v>0.475</v>
      </c>
      <c r="AA37" s="267" t="s">
        <v>107</v>
      </c>
      <c r="AB37" s="271">
        <v>0.475</v>
      </c>
      <c r="AC37" s="271"/>
      <c r="AD37" s="321"/>
      <c r="AE37" s="321"/>
      <c r="AF37" s="274"/>
      <c r="AG37" s="278"/>
      <c r="AH37" s="278"/>
    </row>
    <row r="38" s="258" customFormat="1" spans="1:34">
      <c r="A38" s="292"/>
      <c r="B38" s="322"/>
      <c r="C38" s="322"/>
      <c r="D38" s="292"/>
      <c r="E38" s="292"/>
      <c r="F38" s="292"/>
      <c r="G38" s="322"/>
      <c r="H38" s="292"/>
      <c r="I38" s="292"/>
      <c r="J38" s="276"/>
      <c r="K38" s="322"/>
      <c r="L38" s="292"/>
      <c r="M38" s="292"/>
      <c r="N38" s="292"/>
      <c r="O38" s="292"/>
      <c r="P38" s="292"/>
      <c r="Q38" s="323"/>
      <c r="R38" s="276"/>
      <c r="S38" s="276"/>
      <c r="T38" s="276"/>
      <c r="U38" s="268" t="s">
        <v>623</v>
      </c>
      <c r="V38" s="267">
        <v>2023</v>
      </c>
      <c r="W38" s="277"/>
      <c r="X38" s="267" t="s">
        <v>37</v>
      </c>
      <c r="Y38" s="267"/>
      <c r="Z38" s="267">
        <v>0.46</v>
      </c>
      <c r="AA38" s="267" t="s">
        <v>107</v>
      </c>
      <c r="AB38" s="271">
        <v>0.46</v>
      </c>
      <c r="AC38" s="271"/>
      <c r="AD38" s="324"/>
      <c r="AE38" s="324"/>
      <c r="AF38" s="276"/>
      <c r="AG38" s="292"/>
      <c r="AH38" s="292"/>
    </row>
    <row r="39" s="257" customFormat="1" spans="1:34">
      <c r="A39" s="293"/>
      <c r="B39" s="293"/>
      <c r="C39" s="293"/>
      <c r="D39" s="293"/>
      <c r="E39" s="293"/>
      <c r="F39" s="293"/>
      <c r="G39" s="293"/>
      <c r="H39" s="293"/>
      <c r="I39" s="293"/>
      <c r="J39" s="293"/>
      <c r="K39" s="293"/>
      <c r="L39" s="293"/>
      <c r="M39" s="293"/>
      <c r="N39" s="293"/>
      <c r="O39" s="293"/>
      <c r="P39" s="293"/>
      <c r="Q39" s="293"/>
      <c r="R39" s="293"/>
      <c r="S39" s="293"/>
      <c r="T39" s="293"/>
      <c r="U39" s="293"/>
      <c r="V39" s="293"/>
      <c r="W39" s="293"/>
      <c r="X39" s="293"/>
      <c r="Y39" s="293"/>
      <c r="Z39" s="293"/>
      <c r="AA39" s="293"/>
      <c r="AB39" s="293"/>
      <c r="AC39" s="293"/>
      <c r="AD39" s="293"/>
      <c r="AE39" s="293"/>
      <c r="AF39" s="293"/>
      <c r="AG39" s="293"/>
      <c r="AH39" s="293"/>
    </row>
    <row r="40" s="258" customFormat="1" spans="1:34">
      <c r="A40" s="272">
        <v>5</v>
      </c>
      <c r="B40" s="272" t="s">
        <v>567</v>
      </c>
      <c r="C40" s="272" t="s">
        <v>568</v>
      </c>
      <c r="D40" s="487" t="s">
        <v>624</v>
      </c>
      <c r="E40" s="325" t="s">
        <v>625</v>
      </c>
      <c r="F40" s="325" t="s">
        <v>34</v>
      </c>
      <c r="G40" s="267">
        <v>484</v>
      </c>
      <c r="H40" s="325">
        <v>503</v>
      </c>
      <c r="I40" s="272">
        <v>3.47421875</v>
      </c>
      <c r="J40" s="266">
        <v>86.177734375</v>
      </c>
      <c r="K40" s="272" t="s">
        <v>115</v>
      </c>
      <c r="L40" s="272">
        <v>2024</v>
      </c>
      <c r="M40" s="272" t="s">
        <v>581</v>
      </c>
      <c r="N40" s="272" t="s">
        <v>52</v>
      </c>
      <c r="O40" s="272" t="s">
        <v>77</v>
      </c>
      <c r="P40" s="272">
        <v>1.2</v>
      </c>
      <c r="Q40" s="272" t="s">
        <v>578</v>
      </c>
      <c r="R40" s="266">
        <v>1.2</v>
      </c>
      <c r="S40" s="266"/>
      <c r="T40" s="271">
        <v>1.8</v>
      </c>
      <c r="U40" s="326" t="s">
        <v>40</v>
      </c>
      <c r="V40" s="325">
        <v>2023</v>
      </c>
      <c r="W40" s="327" t="s">
        <v>41</v>
      </c>
      <c r="X40" s="325" t="s">
        <v>37</v>
      </c>
      <c r="Y40" s="325"/>
      <c r="Z40" s="325">
        <v>0.2</v>
      </c>
      <c r="AA40" s="325" t="s">
        <v>46</v>
      </c>
      <c r="AB40" s="271">
        <v>0.2</v>
      </c>
      <c r="AC40" s="271"/>
      <c r="AD40" s="271">
        <v>3.4</v>
      </c>
      <c r="AE40" s="271">
        <v>5.2</v>
      </c>
      <c r="AF40" s="266">
        <f>AE40+J40*0.8</f>
        <v>74.1421875</v>
      </c>
      <c r="AG40" s="272">
        <v>8</v>
      </c>
      <c r="AH40" s="272">
        <v>76</v>
      </c>
    </row>
    <row r="41" s="258" customFormat="1" spans="1:34">
      <c r="A41" s="278">
        <v>1</v>
      </c>
      <c r="B41" s="278" t="s">
        <v>567</v>
      </c>
      <c r="C41" s="278" t="s">
        <v>568</v>
      </c>
      <c r="D41" s="325"/>
      <c r="E41" s="325" t="s">
        <v>625</v>
      </c>
      <c r="F41" s="325" t="s">
        <v>34</v>
      </c>
      <c r="G41" s="267">
        <v>484</v>
      </c>
      <c r="H41" s="325">
        <v>503</v>
      </c>
      <c r="I41" s="278"/>
      <c r="J41" s="274"/>
      <c r="K41" s="278"/>
      <c r="L41" s="278"/>
      <c r="M41" s="278"/>
      <c r="N41" s="278"/>
      <c r="O41" s="278"/>
      <c r="P41" s="278"/>
      <c r="Q41" s="278"/>
      <c r="R41" s="274"/>
      <c r="S41" s="274"/>
      <c r="T41" s="271"/>
      <c r="U41" s="326" t="s">
        <v>122</v>
      </c>
      <c r="V41" s="325">
        <v>2024</v>
      </c>
      <c r="W41" s="327" t="s">
        <v>41</v>
      </c>
      <c r="X41" s="325" t="s">
        <v>37</v>
      </c>
      <c r="Y41" s="325"/>
      <c r="Z41" s="325">
        <v>0.2</v>
      </c>
      <c r="AA41" s="325" t="s">
        <v>42</v>
      </c>
      <c r="AB41" s="271">
        <v>0.2</v>
      </c>
      <c r="AC41" s="271"/>
      <c r="AD41" s="271"/>
      <c r="AE41" s="271"/>
      <c r="AF41" s="274"/>
      <c r="AG41" s="278"/>
      <c r="AH41" s="278"/>
    </row>
    <row r="42" s="259" customFormat="1" spans="1:34">
      <c r="A42" s="280">
        <v>1</v>
      </c>
      <c r="B42" s="280" t="s">
        <v>567</v>
      </c>
      <c r="C42" s="280" t="s">
        <v>568</v>
      </c>
      <c r="D42" s="286"/>
      <c r="E42" s="286" t="s">
        <v>625</v>
      </c>
      <c r="F42" s="286" t="s">
        <v>34</v>
      </c>
      <c r="G42" s="282">
        <v>484</v>
      </c>
      <c r="H42" s="286">
        <v>503</v>
      </c>
      <c r="I42" s="280"/>
      <c r="J42" s="280"/>
      <c r="K42" s="283"/>
      <c r="L42" s="283"/>
      <c r="M42" s="283"/>
      <c r="N42" s="283"/>
      <c r="O42" s="283"/>
      <c r="P42" s="283"/>
      <c r="Q42" s="283"/>
      <c r="R42" s="283"/>
      <c r="S42" s="283"/>
      <c r="T42" s="286"/>
      <c r="U42" s="284" t="s">
        <v>122</v>
      </c>
      <c r="V42" s="282">
        <v>2025</v>
      </c>
      <c r="W42" s="285" t="s">
        <v>41</v>
      </c>
      <c r="X42" s="282" t="s">
        <v>37</v>
      </c>
      <c r="Y42" s="282"/>
      <c r="Z42" s="282">
        <v>0.2</v>
      </c>
      <c r="AA42" s="282" t="s">
        <v>42</v>
      </c>
      <c r="AB42" s="282">
        <v>0</v>
      </c>
      <c r="AC42" s="287" t="s">
        <v>576</v>
      </c>
      <c r="AD42" s="286"/>
      <c r="AE42" s="286"/>
      <c r="AF42" s="280"/>
      <c r="AG42" s="280"/>
      <c r="AH42" s="280"/>
    </row>
    <row r="43" s="258" customFormat="1" spans="1:34">
      <c r="A43" s="278">
        <v>1</v>
      </c>
      <c r="B43" s="278" t="s">
        <v>567</v>
      </c>
      <c r="C43" s="278" t="s">
        <v>568</v>
      </c>
      <c r="D43" s="325"/>
      <c r="E43" s="325" t="s">
        <v>625</v>
      </c>
      <c r="F43" s="325" t="s">
        <v>34</v>
      </c>
      <c r="G43" s="267">
        <v>484</v>
      </c>
      <c r="H43" s="325">
        <v>503</v>
      </c>
      <c r="I43" s="278"/>
      <c r="J43" s="274"/>
      <c r="K43" s="288" t="s">
        <v>101</v>
      </c>
      <c r="L43" s="265">
        <v>2024</v>
      </c>
      <c r="M43" s="265" t="s">
        <v>102</v>
      </c>
      <c r="N43" s="265" t="s">
        <v>37</v>
      </c>
      <c r="O43" s="265" t="s">
        <v>153</v>
      </c>
      <c r="P43" s="265">
        <v>0.6</v>
      </c>
      <c r="Q43" s="265" t="s">
        <v>322</v>
      </c>
      <c r="R43" s="328">
        <v>0.6</v>
      </c>
      <c r="S43" s="266"/>
      <c r="T43" s="271"/>
      <c r="U43" s="268" t="s">
        <v>626</v>
      </c>
      <c r="V43" s="267">
        <v>2024</v>
      </c>
      <c r="W43" s="277" t="s">
        <v>41</v>
      </c>
      <c r="X43" s="267" t="s">
        <v>37</v>
      </c>
      <c r="Y43" s="267"/>
      <c r="Z43" s="267">
        <v>1</v>
      </c>
      <c r="AA43" s="267" t="s">
        <v>107</v>
      </c>
      <c r="AB43" s="329">
        <v>1</v>
      </c>
      <c r="AC43" s="271" t="s">
        <v>627</v>
      </c>
      <c r="AD43" s="271"/>
      <c r="AE43" s="271"/>
      <c r="AF43" s="274"/>
      <c r="AG43" s="278"/>
      <c r="AH43" s="278"/>
    </row>
    <row r="44" s="258" customFormat="1" spans="1:34">
      <c r="A44" s="278">
        <v>1</v>
      </c>
      <c r="B44" s="278" t="s">
        <v>567</v>
      </c>
      <c r="C44" s="278" t="s">
        <v>568</v>
      </c>
      <c r="D44" s="325"/>
      <c r="E44" s="325" t="s">
        <v>625</v>
      </c>
      <c r="F44" s="325" t="s">
        <v>34</v>
      </c>
      <c r="G44" s="267">
        <v>484</v>
      </c>
      <c r="H44" s="325">
        <v>503</v>
      </c>
      <c r="I44" s="278"/>
      <c r="J44" s="274"/>
      <c r="K44" s="330"/>
      <c r="L44" s="273"/>
      <c r="M44" s="273"/>
      <c r="N44" s="273"/>
      <c r="O44" s="273"/>
      <c r="P44" s="273"/>
      <c r="Q44" s="273"/>
      <c r="R44" s="331"/>
      <c r="S44" s="274"/>
      <c r="T44" s="271"/>
      <c r="U44" s="268" t="s">
        <v>628</v>
      </c>
      <c r="V44" s="267">
        <v>2025</v>
      </c>
      <c r="W44" s="277" t="s">
        <v>41</v>
      </c>
      <c r="X44" s="267" t="s">
        <v>37</v>
      </c>
      <c r="Y44" s="267"/>
      <c r="Z44" s="332" t="s">
        <v>629</v>
      </c>
      <c r="AA44" s="267" t="s">
        <v>107</v>
      </c>
      <c r="AB44" s="329">
        <v>1</v>
      </c>
      <c r="AC44" s="271" t="s">
        <v>630</v>
      </c>
      <c r="AD44" s="271"/>
      <c r="AE44" s="271"/>
      <c r="AF44" s="274"/>
      <c r="AG44" s="278"/>
      <c r="AH44" s="278"/>
    </row>
    <row r="45" s="258" customFormat="1" spans="1:34">
      <c r="A45" s="292">
        <v>1</v>
      </c>
      <c r="B45" s="292" t="s">
        <v>567</v>
      </c>
      <c r="C45" s="292" t="s">
        <v>568</v>
      </c>
      <c r="D45" s="325"/>
      <c r="E45" s="325" t="s">
        <v>625</v>
      </c>
      <c r="F45" s="325" t="s">
        <v>34</v>
      </c>
      <c r="G45" s="267">
        <v>484</v>
      </c>
      <c r="H45" s="325">
        <v>503</v>
      </c>
      <c r="I45" s="292"/>
      <c r="J45" s="276"/>
      <c r="K45" s="289"/>
      <c r="L45" s="275"/>
      <c r="M45" s="275"/>
      <c r="N45" s="275"/>
      <c r="O45" s="275"/>
      <c r="P45" s="275"/>
      <c r="Q45" s="275"/>
      <c r="R45" s="333"/>
      <c r="S45" s="276"/>
      <c r="T45" s="271"/>
      <c r="U45" s="326" t="s">
        <v>631</v>
      </c>
      <c r="V45" s="325"/>
      <c r="W45" s="327"/>
      <c r="X45" s="325" t="s">
        <v>37</v>
      </c>
      <c r="Y45" s="325"/>
      <c r="Z45" s="325">
        <v>1</v>
      </c>
      <c r="AA45" s="334" t="s">
        <v>86</v>
      </c>
      <c r="AB45" s="271">
        <v>1</v>
      </c>
      <c r="AC45" s="271"/>
      <c r="AD45" s="271"/>
      <c r="AE45" s="271"/>
      <c r="AF45" s="276"/>
      <c r="AG45" s="292"/>
      <c r="AH45" s="292"/>
    </row>
    <row r="46" s="257" customFormat="1" spans="1:34">
      <c r="A46" s="293"/>
      <c r="B46" s="293"/>
      <c r="C46" s="293"/>
      <c r="D46" s="293"/>
      <c r="E46" s="293"/>
      <c r="F46" s="293"/>
      <c r="G46" s="293"/>
      <c r="H46" s="293"/>
      <c r="I46" s="293"/>
      <c r="J46" s="293"/>
      <c r="K46" s="293"/>
      <c r="L46" s="293"/>
      <c r="M46" s="293"/>
      <c r="N46" s="293"/>
      <c r="O46" s="293"/>
      <c r="P46" s="293"/>
      <c r="Q46" s="293"/>
      <c r="R46" s="293"/>
      <c r="S46" s="293"/>
      <c r="T46" s="293"/>
      <c r="U46" s="293"/>
      <c r="V46" s="293"/>
      <c r="W46" s="293"/>
      <c r="X46" s="293"/>
      <c r="Y46" s="293"/>
      <c r="Z46" s="293"/>
      <c r="AA46" s="293"/>
      <c r="AB46" s="293"/>
      <c r="AC46" s="293"/>
      <c r="AD46" s="293"/>
      <c r="AE46" s="293"/>
      <c r="AF46" s="293"/>
      <c r="AG46" s="293"/>
      <c r="AH46" s="293"/>
    </row>
    <row r="47" s="258" customFormat="1" spans="1:34">
      <c r="A47" s="297">
        <v>6</v>
      </c>
      <c r="B47" s="297" t="s">
        <v>567</v>
      </c>
      <c r="C47" s="297" t="s">
        <v>568</v>
      </c>
      <c r="D47" s="486" t="s">
        <v>632</v>
      </c>
      <c r="E47" s="335" t="s">
        <v>633</v>
      </c>
      <c r="F47" s="297" t="s">
        <v>34</v>
      </c>
      <c r="G47" s="336">
        <v>573</v>
      </c>
      <c r="H47" s="297">
        <v>573</v>
      </c>
      <c r="I47" s="297">
        <v>3.540625</v>
      </c>
      <c r="J47" s="296">
        <v>87.0078125</v>
      </c>
      <c r="K47" s="337" t="s">
        <v>634</v>
      </c>
      <c r="L47" s="297">
        <v>2024</v>
      </c>
      <c r="M47" s="297" t="s">
        <v>206</v>
      </c>
      <c r="N47" s="297" t="s">
        <v>37</v>
      </c>
      <c r="O47" s="297" t="s">
        <v>635</v>
      </c>
      <c r="P47" s="297">
        <v>0.3</v>
      </c>
      <c r="Q47" s="337" t="s">
        <v>636</v>
      </c>
      <c r="R47" s="296">
        <v>0.3</v>
      </c>
      <c r="S47" s="296"/>
      <c r="T47" s="296">
        <v>0.3</v>
      </c>
      <c r="U47" s="294" t="s">
        <v>586</v>
      </c>
      <c r="V47" s="258">
        <v>2024</v>
      </c>
      <c r="W47" s="294" t="s">
        <v>110</v>
      </c>
      <c r="X47" s="294" t="s">
        <v>52</v>
      </c>
      <c r="Y47" s="294" t="s">
        <v>155</v>
      </c>
      <c r="Z47" s="294">
        <v>0.5</v>
      </c>
      <c r="AA47" s="294" t="s">
        <v>81</v>
      </c>
      <c r="AB47" s="295">
        <v>0.5</v>
      </c>
      <c r="AC47" s="295"/>
      <c r="AD47" s="317">
        <v>3.36</v>
      </c>
      <c r="AE47" s="317">
        <v>3.66</v>
      </c>
      <c r="AF47" s="296">
        <f>AE47+J47*0.8</f>
        <v>73.26625</v>
      </c>
      <c r="AG47" s="297">
        <v>6</v>
      </c>
      <c r="AH47" s="297">
        <v>76</v>
      </c>
    </row>
    <row r="48" s="258" customFormat="1" spans="1:34">
      <c r="A48" s="299"/>
      <c r="B48" s="299"/>
      <c r="C48" s="299"/>
      <c r="D48" s="299"/>
      <c r="E48" s="338"/>
      <c r="F48" s="299"/>
      <c r="H48" s="299"/>
      <c r="I48" s="299"/>
      <c r="J48" s="298"/>
      <c r="K48" s="339"/>
      <c r="L48" s="299"/>
      <c r="M48" s="299"/>
      <c r="N48" s="299"/>
      <c r="O48" s="299"/>
      <c r="P48" s="299"/>
      <c r="Q48" s="339"/>
      <c r="R48" s="298"/>
      <c r="S48" s="298"/>
      <c r="T48" s="298"/>
      <c r="U48" s="294" t="s">
        <v>40</v>
      </c>
      <c r="V48" s="258">
        <v>2024</v>
      </c>
      <c r="W48" s="294" t="s">
        <v>41</v>
      </c>
      <c r="X48" s="294" t="s">
        <v>37</v>
      </c>
      <c r="Y48" s="294"/>
      <c r="Z48" s="294">
        <v>0.2</v>
      </c>
      <c r="AA48" s="294" t="s">
        <v>42</v>
      </c>
      <c r="AB48" s="295">
        <v>0.2</v>
      </c>
      <c r="AC48" s="295"/>
      <c r="AD48" s="321"/>
      <c r="AE48" s="321"/>
      <c r="AF48" s="298"/>
      <c r="AG48" s="299"/>
      <c r="AH48" s="299"/>
    </row>
    <row r="49" s="258" customFormat="1" spans="1:34">
      <c r="A49" s="299"/>
      <c r="B49" s="299"/>
      <c r="C49" s="299"/>
      <c r="D49" s="299"/>
      <c r="E49" s="338"/>
      <c r="F49" s="299"/>
      <c r="H49" s="299"/>
      <c r="I49" s="299"/>
      <c r="J49" s="298"/>
      <c r="K49" s="339"/>
      <c r="L49" s="299"/>
      <c r="M49" s="299"/>
      <c r="N49" s="299"/>
      <c r="O49" s="299"/>
      <c r="P49" s="299"/>
      <c r="Q49" s="339"/>
      <c r="R49" s="298"/>
      <c r="S49" s="298"/>
      <c r="T49" s="298"/>
      <c r="U49" s="269" t="s">
        <v>637</v>
      </c>
      <c r="V49" s="269">
        <v>2025</v>
      </c>
      <c r="W49" s="269" t="s">
        <v>41</v>
      </c>
      <c r="X49" s="269" t="s">
        <v>37</v>
      </c>
      <c r="Y49" s="269"/>
      <c r="Z49" s="269">
        <v>0.2</v>
      </c>
      <c r="AA49" s="269" t="s">
        <v>373</v>
      </c>
      <c r="AB49" s="310">
        <v>0</v>
      </c>
      <c r="AC49" s="310" t="s">
        <v>638</v>
      </c>
      <c r="AD49" s="321"/>
      <c r="AE49" s="321"/>
      <c r="AF49" s="298"/>
      <c r="AG49" s="299"/>
      <c r="AH49" s="299"/>
    </row>
    <row r="50" s="258" customFormat="1" spans="1:34">
      <c r="A50" s="299"/>
      <c r="B50" s="299"/>
      <c r="C50" s="299"/>
      <c r="D50" s="299"/>
      <c r="E50" s="338"/>
      <c r="F50" s="299"/>
      <c r="H50" s="299"/>
      <c r="I50" s="299"/>
      <c r="J50" s="298"/>
      <c r="K50" s="339"/>
      <c r="L50" s="299"/>
      <c r="M50" s="299"/>
      <c r="N50" s="299"/>
      <c r="O50" s="299"/>
      <c r="P50" s="299"/>
      <c r="Q50" s="339"/>
      <c r="R50" s="298"/>
      <c r="S50" s="298"/>
      <c r="T50" s="298"/>
      <c r="U50" s="340" t="s">
        <v>639</v>
      </c>
      <c r="V50" s="294">
        <v>2023</v>
      </c>
      <c r="W50" s="341" t="s">
        <v>290</v>
      </c>
      <c r="X50" s="294" t="s">
        <v>37</v>
      </c>
      <c r="Y50" s="294"/>
      <c r="Z50" s="294">
        <v>0.735</v>
      </c>
      <c r="AA50" s="294" t="s">
        <v>107</v>
      </c>
      <c r="AB50" s="320">
        <v>0.49</v>
      </c>
      <c r="AC50" s="320" t="s">
        <v>640</v>
      </c>
      <c r="AD50" s="321"/>
      <c r="AE50" s="321"/>
      <c r="AF50" s="298"/>
      <c r="AG50" s="299"/>
      <c r="AH50" s="299"/>
    </row>
    <row r="51" s="258" customFormat="1" spans="1:34">
      <c r="A51" s="299"/>
      <c r="B51" s="299"/>
      <c r="C51" s="299"/>
      <c r="D51" s="299"/>
      <c r="E51" s="338"/>
      <c r="F51" s="299"/>
      <c r="H51" s="299"/>
      <c r="I51" s="299"/>
      <c r="J51" s="298"/>
      <c r="K51" s="339"/>
      <c r="L51" s="299"/>
      <c r="M51" s="299"/>
      <c r="N51" s="299"/>
      <c r="O51" s="299"/>
      <c r="P51" s="299"/>
      <c r="Q51" s="339"/>
      <c r="R51" s="298"/>
      <c r="S51" s="298"/>
      <c r="T51" s="298"/>
      <c r="U51" s="294" t="s">
        <v>641</v>
      </c>
      <c r="V51" s="294">
        <v>2024</v>
      </c>
      <c r="W51" s="294" t="s">
        <v>41</v>
      </c>
      <c r="X51" s="294" t="s">
        <v>37</v>
      </c>
      <c r="Y51" s="294"/>
      <c r="Z51" s="294">
        <v>0.485</v>
      </c>
      <c r="AA51" s="294" t="s">
        <v>107</v>
      </c>
      <c r="AB51" s="295">
        <v>0.485</v>
      </c>
      <c r="AC51" s="295"/>
      <c r="AD51" s="321"/>
      <c r="AE51" s="321"/>
      <c r="AF51" s="298"/>
      <c r="AG51" s="299"/>
      <c r="AH51" s="299"/>
    </row>
    <row r="52" s="258" customFormat="1" spans="1:34">
      <c r="A52" s="299"/>
      <c r="B52" s="299"/>
      <c r="C52" s="299"/>
      <c r="D52" s="299"/>
      <c r="E52" s="338"/>
      <c r="F52" s="299"/>
      <c r="H52" s="299"/>
      <c r="I52" s="299"/>
      <c r="J52" s="298"/>
      <c r="K52" s="339"/>
      <c r="L52" s="299"/>
      <c r="M52" s="299"/>
      <c r="N52" s="299"/>
      <c r="O52" s="299"/>
      <c r="P52" s="299"/>
      <c r="Q52" s="339"/>
      <c r="R52" s="298"/>
      <c r="S52" s="298"/>
      <c r="T52" s="298"/>
      <c r="U52" s="294" t="s">
        <v>641</v>
      </c>
      <c r="V52" s="294">
        <v>2025</v>
      </c>
      <c r="W52" s="294" t="s">
        <v>41</v>
      </c>
      <c r="X52" s="294" t="s">
        <v>37</v>
      </c>
      <c r="Y52" s="294"/>
      <c r="Z52" s="294">
        <v>0.485</v>
      </c>
      <c r="AA52" s="294" t="s">
        <v>107</v>
      </c>
      <c r="AB52" s="295">
        <v>0.485</v>
      </c>
      <c r="AC52" s="295"/>
      <c r="AD52" s="321"/>
      <c r="AE52" s="321"/>
      <c r="AF52" s="298"/>
      <c r="AG52" s="299"/>
      <c r="AH52" s="299"/>
    </row>
    <row r="53" s="258" customFormat="1" spans="1:34">
      <c r="A53" s="299"/>
      <c r="B53" s="299"/>
      <c r="C53" s="299"/>
      <c r="D53" s="299"/>
      <c r="E53" s="338"/>
      <c r="F53" s="299"/>
      <c r="H53" s="299"/>
      <c r="I53" s="299"/>
      <c r="J53" s="298"/>
      <c r="K53" s="339"/>
      <c r="L53" s="299"/>
      <c r="M53" s="299"/>
      <c r="N53" s="299"/>
      <c r="O53" s="299"/>
      <c r="P53" s="299"/>
      <c r="Q53" s="339"/>
      <c r="R53" s="298"/>
      <c r="S53" s="298"/>
      <c r="T53" s="298"/>
      <c r="U53" s="294" t="s">
        <v>300</v>
      </c>
      <c r="V53" s="294" t="s">
        <v>231</v>
      </c>
      <c r="W53" s="294"/>
      <c r="X53" s="294" t="s">
        <v>37</v>
      </c>
      <c r="Y53" s="294"/>
      <c r="Z53" s="294">
        <v>1</v>
      </c>
      <c r="AA53" s="294" t="s">
        <v>86</v>
      </c>
      <c r="AB53" s="295">
        <v>1</v>
      </c>
      <c r="AC53" s="295"/>
      <c r="AD53" s="321"/>
      <c r="AE53" s="321"/>
      <c r="AF53" s="298"/>
      <c r="AG53" s="299"/>
      <c r="AH53" s="299"/>
    </row>
    <row r="54" s="258" customFormat="1" spans="1:34">
      <c r="A54" s="302"/>
      <c r="B54" s="302"/>
      <c r="C54" s="302"/>
      <c r="D54" s="302"/>
      <c r="E54" s="342"/>
      <c r="F54" s="302"/>
      <c r="G54" s="343"/>
      <c r="H54" s="302"/>
      <c r="I54" s="302"/>
      <c r="J54" s="302"/>
      <c r="K54" s="344"/>
      <c r="L54" s="302"/>
      <c r="M54" s="302"/>
      <c r="N54" s="302"/>
      <c r="O54" s="302"/>
      <c r="P54" s="302"/>
      <c r="Q54" s="344"/>
      <c r="R54" s="302"/>
      <c r="S54" s="302"/>
      <c r="T54" s="302"/>
      <c r="U54" s="294" t="s">
        <v>40</v>
      </c>
      <c r="V54" s="294">
        <v>2023</v>
      </c>
      <c r="W54" s="294" t="s">
        <v>41</v>
      </c>
      <c r="X54" s="294" t="s">
        <v>37</v>
      </c>
      <c r="Y54" s="294"/>
      <c r="Z54" s="294">
        <v>0.2</v>
      </c>
      <c r="AA54" s="294" t="s">
        <v>46</v>
      </c>
      <c r="AB54" s="295">
        <v>0.2</v>
      </c>
      <c r="AC54" s="295"/>
      <c r="AD54" s="324"/>
      <c r="AE54" s="324"/>
      <c r="AF54" s="301"/>
      <c r="AG54" s="302"/>
      <c r="AH54" s="302"/>
    </row>
    <row r="55" s="257" customFormat="1" spans="1:34">
      <c r="A55" s="293"/>
      <c r="B55" s="293"/>
      <c r="C55" s="293"/>
      <c r="D55" s="293"/>
      <c r="E55" s="293"/>
      <c r="F55" s="293"/>
      <c r="G55" s="293"/>
      <c r="H55" s="293"/>
      <c r="I55" s="293"/>
      <c r="J55" s="293"/>
      <c r="K55" s="293"/>
      <c r="L55" s="293"/>
      <c r="M55" s="293"/>
      <c r="N55" s="293"/>
      <c r="O55" s="293"/>
      <c r="P55" s="293"/>
      <c r="Q55" s="293"/>
      <c r="R55" s="293"/>
      <c r="S55" s="293"/>
      <c r="T55" s="293"/>
      <c r="U55" s="293"/>
      <c r="V55" s="293"/>
      <c r="W55" s="293"/>
      <c r="X55" s="293"/>
      <c r="Y55" s="293"/>
      <c r="Z55" s="293"/>
      <c r="AA55" s="293"/>
      <c r="AB55" s="293"/>
      <c r="AC55" s="293"/>
      <c r="AD55" s="293"/>
      <c r="AE55" s="293"/>
      <c r="AF55" s="293"/>
      <c r="AG55" s="293"/>
      <c r="AH55" s="293"/>
    </row>
    <row r="56" s="258" customFormat="1" spans="1:34">
      <c r="A56" s="272">
        <v>7</v>
      </c>
      <c r="B56" s="272" t="s">
        <v>567</v>
      </c>
      <c r="C56" s="272" t="s">
        <v>568</v>
      </c>
      <c r="D56" s="488" t="s">
        <v>642</v>
      </c>
      <c r="E56" s="272" t="s">
        <v>643</v>
      </c>
      <c r="F56" s="272" t="s">
        <v>34</v>
      </c>
      <c r="G56" s="272">
        <v>520</v>
      </c>
      <c r="H56" s="272">
        <v>478</v>
      </c>
      <c r="I56" s="272">
        <v>3.44878048780488</v>
      </c>
      <c r="J56" s="266">
        <v>85.859756097561</v>
      </c>
      <c r="K56" s="345" t="s">
        <v>101</v>
      </c>
      <c r="L56" s="345">
        <v>2025</v>
      </c>
      <c r="M56" s="272" t="s">
        <v>102</v>
      </c>
      <c r="N56" s="314" t="s">
        <v>37</v>
      </c>
      <c r="O56" s="272" t="s">
        <v>153</v>
      </c>
      <c r="P56" s="272">
        <v>0.6</v>
      </c>
      <c r="Q56" s="315" t="s">
        <v>322</v>
      </c>
      <c r="R56" s="266">
        <v>0.6</v>
      </c>
      <c r="S56" s="266"/>
      <c r="T56" s="266">
        <v>1.8</v>
      </c>
      <c r="U56" s="325" t="s">
        <v>40</v>
      </c>
      <c r="V56" s="318">
        <v>2024</v>
      </c>
      <c r="W56" s="325" t="s">
        <v>41</v>
      </c>
      <c r="X56" s="325" t="s">
        <v>37</v>
      </c>
      <c r="Y56" s="325"/>
      <c r="Z56" s="325">
        <v>0.2</v>
      </c>
      <c r="AA56" s="325" t="s">
        <v>164</v>
      </c>
      <c r="AB56" s="271">
        <v>0.2</v>
      </c>
      <c r="AC56" s="271"/>
      <c r="AD56" s="266">
        <v>2.18</v>
      </c>
      <c r="AE56" s="266">
        <f>T56+AD56</f>
        <v>3.98</v>
      </c>
      <c r="AF56" s="266">
        <f>AE56+J56*0.8</f>
        <v>72.6678048780488</v>
      </c>
      <c r="AG56" s="272">
        <v>10</v>
      </c>
      <c r="AH56" s="272">
        <v>76</v>
      </c>
    </row>
    <row r="57" s="258" customFormat="1" spans="1:34">
      <c r="A57" s="278"/>
      <c r="B57" s="278"/>
      <c r="C57" s="278"/>
      <c r="D57" s="278"/>
      <c r="E57" s="278"/>
      <c r="F57" s="278"/>
      <c r="G57" s="278"/>
      <c r="H57" s="278"/>
      <c r="I57" s="278"/>
      <c r="J57" s="274"/>
      <c r="K57" s="346"/>
      <c r="L57" s="346"/>
      <c r="M57" s="292"/>
      <c r="N57" s="322"/>
      <c r="O57" s="292"/>
      <c r="P57" s="292"/>
      <c r="Q57" s="323"/>
      <c r="R57" s="276"/>
      <c r="S57" s="274"/>
      <c r="T57" s="274"/>
      <c r="U57" s="325" t="s">
        <v>644</v>
      </c>
      <c r="V57" s="318">
        <v>2023</v>
      </c>
      <c r="W57" s="325"/>
      <c r="X57" s="325" t="s">
        <v>37</v>
      </c>
      <c r="Y57" s="325"/>
      <c r="Z57" s="325">
        <v>1</v>
      </c>
      <c r="AA57" s="325" t="s">
        <v>107</v>
      </c>
      <c r="AB57" s="271">
        <v>1</v>
      </c>
      <c r="AC57" s="271"/>
      <c r="AD57" s="274"/>
      <c r="AE57" s="274"/>
      <c r="AF57" s="274"/>
      <c r="AG57" s="278"/>
      <c r="AH57" s="278"/>
    </row>
    <row r="58" s="258" customFormat="1" spans="1:34">
      <c r="A58" s="278"/>
      <c r="B58" s="278"/>
      <c r="C58" s="278"/>
      <c r="D58" s="278"/>
      <c r="E58" s="278"/>
      <c r="F58" s="278"/>
      <c r="G58" s="278"/>
      <c r="H58" s="278"/>
      <c r="I58" s="278"/>
      <c r="J58" s="274"/>
      <c r="K58" s="272" t="s">
        <v>645</v>
      </c>
      <c r="L58" s="272">
        <v>2025</v>
      </c>
      <c r="M58" s="272" t="s">
        <v>131</v>
      </c>
      <c r="N58" s="272" t="s">
        <v>52</v>
      </c>
      <c r="O58" s="272" t="s">
        <v>147</v>
      </c>
      <c r="P58" s="272">
        <v>1.2</v>
      </c>
      <c r="Q58" s="272" t="s">
        <v>646</v>
      </c>
      <c r="R58" s="266">
        <v>1.2</v>
      </c>
      <c r="S58" s="274"/>
      <c r="T58" s="274"/>
      <c r="U58" s="325" t="s">
        <v>647</v>
      </c>
      <c r="V58" s="325">
        <v>2024</v>
      </c>
      <c r="W58" s="325"/>
      <c r="X58" s="325" t="s">
        <v>37</v>
      </c>
      <c r="Y58" s="325"/>
      <c r="Z58" s="325">
        <v>0.49</v>
      </c>
      <c r="AA58" s="325" t="s">
        <v>107</v>
      </c>
      <c r="AB58" s="271">
        <v>0.49</v>
      </c>
      <c r="AC58" s="271"/>
      <c r="AD58" s="274"/>
      <c r="AE58" s="274"/>
      <c r="AF58" s="274"/>
      <c r="AG58" s="278"/>
      <c r="AH58" s="278"/>
    </row>
    <row r="59" s="258" customFormat="1" spans="1:34">
      <c r="A59" s="278"/>
      <c r="B59" s="278"/>
      <c r="C59" s="278"/>
      <c r="D59" s="278"/>
      <c r="E59" s="278"/>
      <c r="F59" s="278"/>
      <c r="G59" s="278"/>
      <c r="H59" s="278"/>
      <c r="I59" s="278"/>
      <c r="J59" s="274"/>
      <c r="K59" s="278"/>
      <c r="L59" s="278"/>
      <c r="M59" s="278"/>
      <c r="N59" s="278"/>
      <c r="O59" s="278"/>
      <c r="P59" s="278"/>
      <c r="Q59" s="278"/>
      <c r="R59" s="274"/>
      <c r="S59" s="274"/>
      <c r="T59" s="274"/>
      <c r="U59" s="325" t="s">
        <v>647</v>
      </c>
      <c r="V59" s="325">
        <v>2025</v>
      </c>
      <c r="W59" s="325"/>
      <c r="X59" s="325" t="s">
        <v>37</v>
      </c>
      <c r="Y59" s="325"/>
      <c r="Z59" s="325">
        <v>0.49</v>
      </c>
      <c r="AA59" s="325" t="s">
        <v>107</v>
      </c>
      <c r="AB59" s="271">
        <v>0.49</v>
      </c>
      <c r="AC59" s="271"/>
      <c r="AD59" s="274"/>
      <c r="AE59" s="274"/>
      <c r="AF59" s="274"/>
      <c r="AG59" s="278"/>
      <c r="AH59" s="292"/>
    </row>
    <row r="60" s="259" customFormat="1" spans="1:34">
      <c r="A60" s="280"/>
      <c r="B60" s="280"/>
      <c r="C60" s="280"/>
      <c r="D60" s="280"/>
      <c r="E60" s="280"/>
      <c r="F60" s="280"/>
      <c r="G60" s="280"/>
      <c r="H60" s="280"/>
      <c r="I60" s="280"/>
      <c r="J60" s="283"/>
      <c r="K60" s="283"/>
      <c r="L60" s="283"/>
      <c r="M60" s="283"/>
      <c r="N60" s="283"/>
      <c r="O60" s="283"/>
      <c r="P60" s="283"/>
      <c r="Q60" s="283"/>
      <c r="R60" s="283"/>
      <c r="S60" s="283"/>
      <c r="T60" s="283"/>
      <c r="U60" s="347" t="s">
        <v>40</v>
      </c>
      <c r="V60" s="347">
        <v>2025</v>
      </c>
      <c r="W60" s="347"/>
      <c r="X60" s="347" t="s">
        <v>37</v>
      </c>
      <c r="Y60" s="347"/>
      <c r="Z60" s="347">
        <v>0.2</v>
      </c>
      <c r="AA60" s="347" t="s">
        <v>42</v>
      </c>
      <c r="AB60" s="347">
        <v>0</v>
      </c>
      <c r="AC60" s="287" t="s">
        <v>576</v>
      </c>
      <c r="AD60" s="283"/>
      <c r="AE60" s="283"/>
      <c r="AF60" s="283"/>
      <c r="AG60" s="283"/>
      <c r="AH60" s="348"/>
    </row>
    <row r="61" s="257" customFormat="1" spans="1:34">
      <c r="A61" s="293"/>
      <c r="B61" s="293"/>
      <c r="C61" s="293"/>
      <c r="D61" s="293"/>
      <c r="E61" s="293"/>
      <c r="F61" s="293"/>
      <c r="G61" s="293"/>
      <c r="H61" s="293"/>
      <c r="I61" s="293"/>
      <c r="J61" s="293"/>
      <c r="K61" s="293"/>
      <c r="L61" s="293"/>
      <c r="M61" s="293"/>
      <c r="N61" s="293"/>
      <c r="O61" s="293"/>
      <c r="P61" s="293"/>
      <c r="Q61" s="293"/>
      <c r="R61" s="293"/>
      <c r="S61" s="293"/>
      <c r="T61" s="293"/>
      <c r="U61" s="293"/>
      <c r="V61" s="293"/>
      <c r="W61" s="293"/>
      <c r="X61" s="293"/>
      <c r="Y61" s="293"/>
      <c r="Z61" s="293"/>
      <c r="AA61" s="293"/>
      <c r="AB61" s="293"/>
      <c r="AC61" s="293"/>
      <c r="AD61" s="293"/>
      <c r="AE61" s="293"/>
      <c r="AF61" s="293"/>
      <c r="AG61" s="293"/>
      <c r="AH61" s="293"/>
    </row>
    <row r="62" s="258" customFormat="1" ht="83.1" customHeight="1" spans="1:34">
      <c r="A62" s="294">
        <v>8</v>
      </c>
      <c r="B62" s="294" t="s">
        <v>567</v>
      </c>
      <c r="C62" s="294" t="s">
        <v>568</v>
      </c>
      <c r="D62" s="483" t="s">
        <v>648</v>
      </c>
      <c r="E62" s="294" t="s">
        <v>649</v>
      </c>
      <c r="F62" s="294" t="s">
        <v>34</v>
      </c>
      <c r="G62" s="267">
        <v>574</v>
      </c>
      <c r="H62" s="267">
        <v>509</v>
      </c>
      <c r="I62" s="294">
        <v>3.70236220472441</v>
      </c>
      <c r="J62" s="295">
        <v>89.0866141732283</v>
      </c>
      <c r="K62" s="294"/>
      <c r="L62" s="294"/>
      <c r="M62" s="294"/>
      <c r="N62" s="294"/>
      <c r="O62" s="294"/>
      <c r="P62" s="294">
        <v>0</v>
      </c>
      <c r="Q62" s="294"/>
      <c r="R62" s="295">
        <v>0</v>
      </c>
      <c r="S62" s="295"/>
      <c r="T62" s="295">
        <v>0</v>
      </c>
      <c r="U62" s="294" t="s">
        <v>650</v>
      </c>
      <c r="V62" s="300" t="s">
        <v>129</v>
      </c>
      <c r="W62" s="300"/>
      <c r="X62" s="294" t="s">
        <v>37</v>
      </c>
      <c r="Y62" s="294"/>
      <c r="Z62" s="294">
        <v>0.49</v>
      </c>
      <c r="AA62" s="294" t="s">
        <v>651</v>
      </c>
      <c r="AB62" s="295">
        <v>0.49</v>
      </c>
      <c r="AC62" s="295"/>
      <c r="AD62" s="295">
        <v>0.49</v>
      </c>
      <c r="AE62" s="295">
        <v>0.49</v>
      </c>
      <c r="AF62" s="295">
        <f>AE62+J62*0.8</f>
        <v>71.7592913385826</v>
      </c>
      <c r="AG62" s="294">
        <v>5</v>
      </c>
      <c r="AH62" s="294">
        <v>76</v>
      </c>
    </row>
    <row r="63" s="257" customFormat="1" spans="1:34">
      <c r="A63" s="349"/>
      <c r="B63" s="349"/>
      <c r="C63" s="349"/>
      <c r="D63" s="349"/>
      <c r="E63" s="349"/>
      <c r="F63" s="349"/>
      <c r="G63" s="349"/>
      <c r="H63" s="349"/>
      <c r="I63" s="349"/>
      <c r="J63" s="349"/>
      <c r="K63" s="349"/>
      <c r="L63" s="349"/>
      <c r="M63" s="349"/>
      <c r="N63" s="349"/>
      <c r="O63" s="349"/>
      <c r="P63" s="349"/>
      <c r="Q63" s="349"/>
      <c r="R63" s="349"/>
      <c r="S63" s="349"/>
      <c r="T63" s="349"/>
      <c r="U63" s="349"/>
      <c r="V63" s="349"/>
      <c r="W63" s="349"/>
      <c r="X63" s="349"/>
      <c r="Y63" s="349"/>
      <c r="Z63" s="349"/>
      <c r="AA63" s="349"/>
      <c r="AB63" s="349"/>
      <c r="AC63" s="349"/>
      <c r="AD63" s="349"/>
      <c r="AE63" s="349"/>
      <c r="AF63" s="349"/>
      <c r="AG63" s="349"/>
      <c r="AH63" s="349"/>
    </row>
    <row r="64" s="258" customFormat="1" ht="17" customHeight="1" spans="1:34">
      <c r="A64" s="294">
        <v>9</v>
      </c>
      <c r="B64" s="294" t="s">
        <v>567</v>
      </c>
      <c r="C64" s="294" t="s">
        <v>568</v>
      </c>
      <c r="D64" s="483" t="s">
        <v>652</v>
      </c>
      <c r="E64" s="294" t="s">
        <v>653</v>
      </c>
      <c r="F64" s="294" t="s">
        <v>34</v>
      </c>
      <c r="G64" s="294">
        <v>547</v>
      </c>
      <c r="H64" s="294">
        <v>448</v>
      </c>
      <c r="I64" s="294">
        <v>3.18515625</v>
      </c>
      <c r="J64" s="295">
        <v>82.8515625</v>
      </c>
      <c r="K64" s="350" t="s">
        <v>654</v>
      </c>
      <c r="L64" s="267">
        <v>2024</v>
      </c>
      <c r="M64" s="267" t="s">
        <v>120</v>
      </c>
      <c r="N64" s="267" t="s">
        <v>52</v>
      </c>
      <c r="O64" s="267" t="s">
        <v>77</v>
      </c>
      <c r="P64" s="267">
        <v>1.35</v>
      </c>
      <c r="Q64" s="267" t="s">
        <v>58</v>
      </c>
      <c r="R64" s="295">
        <v>1.35</v>
      </c>
      <c r="S64" s="295"/>
      <c r="T64" s="296">
        <v>3.79</v>
      </c>
      <c r="U64" s="351" t="s">
        <v>655</v>
      </c>
      <c r="V64" s="351" t="s">
        <v>127</v>
      </c>
      <c r="W64" s="351"/>
      <c r="X64" s="351" t="s">
        <v>37</v>
      </c>
      <c r="Y64" s="351"/>
      <c r="Z64" s="351">
        <v>0.49</v>
      </c>
      <c r="AA64" s="351" t="s">
        <v>107</v>
      </c>
      <c r="AB64" s="295">
        <v>0.49</v>
      </c>
      <c r="AC64" s="296"/>
      <c r="AD64" s="296">
        <v>1.445</v>
      </c>
      <c r="AE64" s="295">
        <v>5.235</v>
      </c>
      <c r="AF64" s="352">
        <f>AE64+J64*0.8</f>
        <v>71.51625</v>
      </c>
      <c r="AG64" s="297">
        <v>16</v>
      </c>
      <c r="AH64" s="297">
        <v>76</v>
      </c>
    </row>
    <row r="65" s="258" customFormat="1" ht="18" customHeight="1" spans="1:34">
      <c r="A65" s="294"/>
      <c r="B65" s="294"/>
      <c r="C65" s="294"/>
      <c r="D65" s="294"/>
      <c r="E65" s="294"/>
      <c r="F65" s="294"/>
      <c r="G65" s="294"/>
      <c r="H65" s="294"/>
      <c r="I65" s="294"/>
      <c r="J65" s="295"/>
      <c r="K65" s="300" t="s">
        <v>656</v>
      </c>
      <c r="L65" s="294">
        <v>2024</v>
      </c>
      <c r="M65" s="294" t="s">
        <v>120</v>
      </c>
      <c r="N65" s="294" t="s">
        <v>52</v>
      </c>
      <c r="O65" s="294" t="s">
        <v>77</v>
      </c>
      <c r="P65" s="294">
        <v>1.35</v>
      </c>
      <c r="Q65" s="269" t="s">
        <v>657</v>
      </c>
      <c r="R65" s="310">
        <v>0</v>
      </c>
      <c r="S65" s="295"/>
      <c r="T65" s="298"/>
      <c r="U65" s="351" t="s">
        <v>658</v>
      </c>
      <c r="V65" s="351" t="s">
        <v>129</v>
      </c>
      <c r="W65" s="351"/>
      <c r="X65" s="351" t="s">
        <v>37</v>
      </c>
      <c r="Y65" s="351"/>
      <c r="Z65" s="351">
        <v>0.475</v>
      </c>
      <c r="AA65" s="351" t="s">
        <v>107</v>
      </c>
      <c r="AB65" s="295">
        <v>0.475</v>
      </c>
      <c r="AC65" s="298"/>
      <c r="AD65" s="298"/>
      <c r="AE65" s="295"/>
      <c r="AF65" s="353"/>
      <c r="AG65" s="299"/>
      <c r="AH65" s="299"/>
    </row>
    <row r="66" s="258" customFormat="1" spans="1:34">
      <c r="A66" s="294"/>
      <c r="B66" s="294"/>
      <c r="C66" s="294"/>
      <c r="D66" s="294"/>
      <c r="E66" s="294"/>
      <c r="F66" s="294"/>
      <c r="G66" s="294"/>
      <c r="H66" s="294"/>
      <c r="I66" s="294"/>
      <c r="J66" s="295"/>
      <c r="K66" s="267" t="s">
        <v>659</v>
      </c>
      <c r="L66" s="267">
        <v>2024</v>
      </c>
      <c r="M66" s="267" t="s">
        <v>102</v>
      </c>
      <c r="N66" s="267" t="s">
        <v>52</v>
      </c>
      <c r="O66" s="267" t="s">
        <v>77</v>
      </c>
      <c r="P66" s="267">
        <v>0.6</v>
      </c>
      <c r="Q66" s="269" t="s">
        <v>657</v>
      </c>
      <c r="R66" s="310">
        <v>0</v>
      </c>
      <c r="S66" s="295"/>
      <c r="T66" s="298"/>
      <c r="U66" s="351" t="s">
        <v>660</v>
      </c>
      <c r="V66" s="351" t="s">
        <v>125</v>
      </c>
      <c r="W66" s="351"/>
      <c r="X66" s="351" t="s">
        <v>37</v>
      </c>
      <c r="Y66" s="351"/>
      <c r="Z66" s="351">
        <v>0.48</v>
      </c>
      <c r="AA66" s="351" t="s">
        <v>107</v>
      </c>
      <c r="AB66" s="295">
        <v>0.48</v>
      </c>
      <c r="AC66" s="298"/>
      <c r="AD66" s="298"/>
      <c r="AE66" s="295"/>
      <c r="AF66" s="353"/>
      <c r="AG66" s="299"/>
      <c r="AH66" s="299"/>
    </row>
    <row r="67" s="258" customFormat="1" spans="1:34">
      <c r="A67" s="294"/>
      <c r="B67" s="294"/>
      <c r="C67" s="294"/>
      <c r="D67" s="294"/>
      <c r="E67" s="294"/>
      <c r="F67" s="294"/>
      <c r="G67" s="294"/>
      <c r="H67" s="294"/>
      <c r="I67" s="294"/>
      <c r="J67" s="295"/>
      <c r="K67" s="354" t="s">
        <v>659</v>
      </c>
      <c r="L67" s="120">
        <v>2025</v>
      </c>
      <c r="M67" s="120" t="s">
        <v>102</v>
      </c>
      <c r="N67" s="120" t="s">
        <v>52</v>
      </c>
      <c r="O67" s="120" t="s">
        <v>77</v>
      </c>
      <c r="P67" s="120">
        <v>0.6</v>
      </c>
      <c r="Q67" s="120" t="s">
        <v>69</v>
      </c>
      <c r="R67" s="295">
        <v>0.6</v>
      </c>
      <c r="S67" s="295"/>
      <c r="T67" s="298"/>
      <c r="U67" s="294"/>
      <c r="V67" s="294"/>
      <c r="W67" s="294"/>
      <c r="X67" s="294"/>
      <c r="Y67" s="294"/>
      <c r="Z67" s="294"/>
      <c r="AA67" s="294"/>
      <c r="AB67" s="295"/>
      <c r="AC67" s="298"/>
      <c r="AD67" s="298"/>
      <c r="AE67" s="295"/>
      <c r="AF67" s="353"/>
      <c r="AG67" s="299"/>
      <c r="AH67" s="299"/>
    </row>
    <row r="68" s="258" customFormat="1" spans="1:34">
      <c r="A68" s="294"/>
      <c r="B68" s="294"/>
      <c r="C68" s="294"/>
      <c r="D68" s="294"/>
      <c r="E68" s="294"/>
      <c r="F68" s="294"/>
      <c r="G68" s="294"/>
      <c r="H68" s="294"/>
      <c r="I68" s="294"/>
      <c r="J68" s="295"/>
      <c r="K68" s="354" t="s">
        <v>661</v>
      </c>
      <c r="L68" s="120">
        <v>2025</v>
      </c>
      <c r="M68" s="120" t="s">
        <v>138</v>
      </c>
      <c r="N68" s="120" t="s">
        <v>52</v>
      </c>
      <c r="O68" s="120" t="s">
        <v>77</v>
      </c>
      <c r="P68" s="120">
        <v>0.24</v>
      </c>
      <c r="Q68" s="120" t="s">
        <v>193</v>
      </c>
      <c r="R68" s="310">
        <v>0.4</v>
      </c>
      <c r="S68" s="295"/>
      <c r="T68" s="298"/>
      <c r="U68" s="294"/>
      <c r="V68" s="294"/>
      <c r="W68" s="294"/>
      <c r="X68" s="294"/>
      <c r="Y68" s="294"/>
      <c r="Z68" s="294"/>
      <c r="AA68" s="294"/>
      <c r="AB68" s="295"/>
      <c r="AC68" s="298"/>
      <c r="AD68" s="298"/>
      <c r="AE68" s="295"/>
      <c r="AF68" s="353"/>
      <c r="AG68" s="299"/>
      <c r="AH68" s="299"/>
    </row>
    <row r="69" s="258" customFormat="1" spans="1:34">
      <c r="A69" s="294"/>
      <c r="B69" s="294"/>
      <c r="C69" s="294"/>
      <c r="D69" s="294"/>
      <c r="E69" s="294"/>
      <c r="F69" s="294"/>
      <c r="G69" s="294"/>
      <c r="H69" s="294"/>
      <c r="I69" s="294"/>
      <c r="J69" s="295"/>
      <c r="K69" s="294" t="s">
        <v>101</v>
      </c>
      <c r="L69" s="294">
        <v>2025</v>
      </c>
      <c r="M69" s="294" t="s">
        <v>102</v>
      </c>
      <c r="N69" s="294" t="s">
        <v>37</v>
      </c>
      <c r="O69" s="294" t="s">
        <v>103</v>
      </c>
      <c r="P69" s="294">
        <v>0.6</v>
      </c>
      <c r="Q69" s="294" t="s">
        <v>69</v>
      </c>
      <c r="R69" s="295">
        <v>0.6</v>
      </c>
      <c r="S69" s="295"/>
      <c r="T69" s="298"/>
      <c r="U69" s="294"/>
      <c r="V69" s="294"/>
      <c r="W69" s="294"/>
      <c r="X69" s="294"/>
      <c r="Y69" s="294"/>
      <c r="Z69" s="294"/>
      <c r="AA69" s="294"/>
      <c r="AB69" s="295"/>
      <c r="AC69" s="298"/>
      <c r="AD69" s="298"/>
      <c r="AE69" s="295"/>
      <c r="AF69" s="353"/>
      <c r="AG69" s="299"/>
      <c r="AH69" s="299"/>
    </row>
    <row r="70" s="258" customFormat="1" spans="1:34">
      <c r="A70" s="294"/>
      <c r="B70" s="294"/>
      <c r="C70" s="294"/>
      <c r="D70" s="294"/>
      <c r="E70" s="294"/>
      <c r="F70" s="294"/>
      <c r="G70" s="294"/>
      <c r="H70" s="294"/>
      <c r="I70" s="294"/>
      <c r="J70" s="295"/>
      <c r="K70" s="294" t="s">
        <v>101</v>
      </c>
      <c r="L70" s="294">
        <v>2024</v>
      </c>
      <c r="M70" s="294" t="s">
        <v>102</v>
      </c>
      <c r="N70" s="294" t="s">
        <v>37</v>
      </c>
      <c r="O70" s="294" t="s">
        <v>103</v>
      </c>
      <c r="P70" s="294">
        <v>0.6</v>
      </c>
      <c r="Q70" s="294" t="s">
        <v>69</v>
      </c>
      <c r="R70" s="295">
        <v>0.6</v>
      </c>
      <c r="S70" s="295"/>
      <c r="T70" s="298"/>
      <c r="U70" s="294"/>
      <c r="V70" s="294"/>
      <c r="W70" s="294"/>
      <c r="X70" s="294"/>
      <c r="Y70" s="294"/>
      <c r="Z70" s="294"/>
      <c r="AA70" s="294"/>
      <c r="AB70" s="295"/>
      <c r="AC70" s="298"/>
      <c r="AD70" s="298"/>
      <c r="AE70" s="295"/>
      <c r="AF70" s="353"/>
      <c r="AG70" s="299"/>
      <c r="AH70" s="299"/>
    </row>
    <row r="71" s="258" customFormat="1" spans="1:34">
      <c r="A71" s="294"/>
      <c r="B71" s="294"/>
      <c r="C71" s="294"/>
      <c r="D71" s="294"/>
      <c r="E71" s="294"/>
      <c r="F71" s="294"/>
      <c r="G71" s="294"/>
      <c r="H71" s="294"/>
      <c r="I71" s="294"/>
      <c r="J71" s="295"/>
      <c r="K71" s="294" t="s">
        <v>223</v>
      </c>
      <c r="L71" s="294">
        <v>2024</v>
      </c>
      <c r="M71" s="294" t="s">
        <v>662</v>
      </c>
      <c r="N71" s="294" t="s">
        <v>52</v>
      </c>
      <c r="O71" s="294" t="s">
        <v>225</v>
      </c>
      <c r="P71" s="294">
        <v>0.24</v>
      </c>
      <c r="Q71" s="294" t="s">
        <v>193</v>
      </c>
      <c r="R71" s="295">
        <v>0.24</v>
      </c>
      <c r="S71" s="295"/>
      <c r="T71" s="301"/>
      <c r="U71" s="294"/>
      <c r="V71" s="294"/>
      <c r="W71" s="294"/>
      <c r="X71" s="294"/>
      <c r="Y71" s="294"/>
      <c r="Z71" s="294"/>
      <c r="AA71" s="294"/>
      <c r="AB71" s="295"/>
      <c r="AC71" s="301"/>
      <c r="AD71" s="301"/>
      <c r="AE71" s="295"/>
      <c r="AF71" s="355"/>
      <c r="AG71" s="302"/>
      <c r="AH71" s="302"/>
    </row>
    <row r="72" s="257" customFormat="1" spans="1:34">
      <c r="A72" s="293"/>
      <c r="B72" s="293"/>
      <c r="C72" s="293"/>
      <c r="D72" s="293"/>
      <c r="E72" s="293"/>
      <c r="F72" s="293"/>
      <c r="G72" s="293"/>
      <c r="H72" s="293"/>
      <c r="I72" s="293"/>
      <c r="J72" s="293"/>
      <c r="K72" s="293"/>
      <c r="L72" s="293"/>
      <c r="M72" s="293"/>
      <c r="N72" s="293"/>
      <c r="O72" s="293"/>
      <c r="P72" s="293"/>
      <c r="Q72" s="293"/>
      <c r="R72" s="293"/>
      <c r="S72" s="293"/>
      <c r="T72" s="293"/>
      <c r="U72" s="293"/>
      <c r="V72" s="293"/>
      <c r="W72" s="293"/>
      <c r="X72" s="293"/>
      <c r="Y72" s="293"/>
      <c r="Z72" s="293"/>
      <c r="AA72" s="293"/>
      <c r="AB72" s="293"/>
      <c r="AC72" s="293"/>
      <c r="AD72" s="293"/>
      <c r="AE72" s="293"/>
      <c r="AF72" s="293"/>
      <c r="AG72" s="293"/>
      <c r="AH72" s="293"/>
    </row>
    <row r="73" s="258" customFormat="1" spans="1:34">
      <c r="A73" s="297">
        <v>10</v>
      </c>
      <c r="B73" s="297" t="s">
        <v>663</v>
      </c>
      <c r="C73" s="297" t="s">
        <v>664</v>
      </c>
      <c r="D73" s="486" t="s">
        <v>665</v>
      </c>
      <c r="E73" s="297" t="s">
        <v>666</v>
      </c>
      <c r="F73" s="297" t="s">
        <v>34</v>
      </c>
      <c r="G73" s="297">
        <v>473</v>
      </c>
      <c r="H73" s="297">
        <v>487</v>
      </c>
      <c r="I73" s="297">
        <v>3.23333333333333</v>
      </c>
      <c r="J73" s="296">
        <v>83.3333333333333</v>
      </c>
      <c r="K73" s="294" t="s">
        <v>101</v>
      </c>
      <c r="L73" s="294">
        <v>2025</v>
      </c>
      <c r="M73" s="294" t="s">
        <v>120</v>
      </c>
      <c r="N73" s="294" t="s">
        <v>37</v>
      </c>
      <c r="O73" s="294" t="s">
        <v>153</v>
      </c>
      <c r="P73" s="294">
        <v>1.35</v>
      </c>
      <c r="Q73" s="294" t="s">
        <v>58</v>
      </c>
      <c r="R73" s="296">
        <v>1.35</v>
      </c>
      <c r="S73" s="296"/>
      <c r="T73" s="296">
        <v>2.7</v>
      </c>
      <c r="U73" s="294" t="s">
        <v>667</v>
      </c>
      <c r="V73" s="294">
        <v>2025</v>
      </c>
      <c r="W73" s="294" t="s">
        <v>41</v>
      </c>
      <c r="X73" s="294" t="s">
        <v>37</v>
      </c>
      <c r="Y73" s="294"/>
      <c r="Z73" s="294">
        <v>0.7125</v>
      </c>
      <c r="AA73" s="294" t="s">
        <v>107</v>
      </c>
      <c r="AB73" s="295">
        <v>0.7125</v>
      </c>
      <c r="AC73" s="295"/>
      <c r="AD73" s="296">
        <v>1.2125</v>
      </c>
      <c r="AE73" s="296">
        <v>3.9125</v>
      </c>
      <c r="AF73" s="296">
        <f>AE73+J73*0.8</f>
        <v>70.5791666666666</v>
      </c>
      <c r="AG73" s="297">
        <v>13</v>
      </c>
      <c r="AH73" s="297">
        <v>76</v>
      </c>
    </row>
    <row r="74" s="258" customFormat="1" spans="1:34">
      <c r="A74" s="302"/>
      <c r="B74" s="302"/>
      <c r="C74" s="302"/>
      <c r="D74" s="302"/>
      <c r="E74" s="302"/>
      <c r="F74" s="302"/>
      <c r="G74" s="302"/>
      <c r="H74" s="302"/>
      <c r="I74" s="302"/>
      <c r="J74" s="301"/>
      <c r="K74" s="294" t="s">
        <v>661</v>
      </c>
      <c r="L74" s="294">
        <v>2024</v>
      </c>
      <c r="M74" s="294" t="s">
        <v>180</v>
      </c>
      <c r="N74" s="294" t="s">
        <v>52</v>
      </c>
      <c r="O74" s="294" t="s">
        <v>147</v>
      </c>
      <c r="P74" s="294">
        <v>1.35</v>
      </c>
      <c r="Q74" s="294" t="s">
        <v>66</v>
      </c>
      <c r="R74" s="295">
        <v>1.35</v>
      </c>
      <c r="S74" s="295"/>
      <c r="T74" s="301"/>
      <c r="U74" s="294" t="s">
        <v>668</v>
      </c>
      <c r="V74" s="294">
        <v>2023</v>
      </c>
      <c r="W74" s="294" t="s">
        <v>41</v>
      </c>
      <c r="X74" s="294" t="s">
        <v>37</v>
      </c>
      <c r="Y74" s="294"/>
      <c r="Z74" s="294">
        <v>0.5</v>
      </c>
      <c r="AA74" s="294" t="s">
        <v>107</v>
      </c>
      <c r="AB74" s="295">
        <v>0.5</v>
      </c>
      <c r="AC74" s="295"/>
      <c r="AD74" s="301"/>
      <c r="AE74" s="301"/>
      <c r="AF74" s="301"/>
      <c r="AG74" s="302"/>
      <c r="AH74" s="302"/>
    </row>
    <row r="75" s="257" customFormat="1" spans="1:34">
      <c r="A75" s="293"/>
      <c r="B75" s="293"/>
      <c r="C75" s="293"/>
      <c r="D75" s="293"/>
      <c r="E75" s="293"/>
      <c r="F75" s="293"/>
      <c r="G75" s="293"/>
      <c r="H75" s="293"/>
      <c r="I75" s="293"/>
      <c r="J75" s="293"/>
      <c r="K75" s="293"/>
      <c r="L75" s="293"/>
      <c r="M75" s="293"/>
      <c r="N75" s="293"/>
      <c r="O75" s="293"/>
      <c r="P75" s="293"/>
      <c r="Q75" s="293"/>
      <c r="R75" s="293"/>
      <c r="S75" s="293"/>
      <c r="T75" s="293"/>
      <c r="U75" s="293"/>
      <c r="V75" s="293"/>
      <c r="W75" s="293"/>
      <c r="X75" s="293"/>
      <c r="Y75" s="293"/>
      <c r="Z75" s="293"/>
      <c r="AA75" s="293"/>
      <c r="AB75" s="293"/>
      <c r="AC75" s="293"/>
      <c r="AD75" s="293"/>
      <c r="AE75" s="293"/>
      <c r="AF75" s="293"/>
      <c r="AG75" s="293"/>
      <c r="AH75" s="293"/>
    </row>
    <row r="76" s="258" customFormat="1" ht="27" spans="1:34">
      <c r="A76" s="297">
        <v>11</v>
      </c>
      <c r="B76" s="297" t="s">
        <v>567</v>
      </c>
      <c r="C76" s="297" t="s">
        <v>568</v>
      </c>
      <c r="D76" s="356" t="s">
        <v>669</v>
      </c>
      <c r="E76" s="297" t="s">
        <v>670</v>
      </c>
      <c r="F76" s="297" t="s">
        <v>34</v>
      </c>
      <c r="G76" s="297">
        <v>503</v>
      </c>
      <c r="H76" s="297">
        <v>385</v>
      </c>
      <c r="I76" s="297">
        <v>3.29055118110236</v>
      </c>
      <c r="J76" s="296">
        <v>83.9055118110236</v>
      </c>
      <c r="K76" s="300" t="s">
        <v>661</v>
      </c>
      <c r="L76" s="294">
        <v>2024</v>
      </c>
      <c r="M76" s="294" t="s">
        <v>180</v>
      </c>
      <c r="N76" s="294" t="s">
        <v>52</v>
      </c>
      <c r="O76" s="294" t="s">
        <v>147</v>
      </c>
      <c r="P76" s="294">
        <v>1.35</v>
      </c>
      <c r="Q76" s="294" t="s">
        <v>66</v>
      </c>
      <c r="R76" s="295">
        <v>1.35</v>
      </c>
      <c r="S76" s="295"/>
      <c r="T76" s="296">
        <v>1.75</v>
      </c>
      <c r="U76" s="294" t="s">
        <v>671</v>
      </c>
      <c r="V76" s="258">
        <v>2022</v>
      </c>
      <c r="W76" s="294"/>
      <c r="X76" s="294" t="s">
        <v>37</v>
      </c>
      <c r="Y76" s="294"/>
      <c r="Z76" s="294">
        <v>0.5</v>
      </c>
      <c r="AA76" s="294" t="s">
        <v>315</v>
      </c>
      <c r="AB76" s="295">
        <v>0.5</v>
      </c>
      <c r="AC76" s="295"/>
      <c r="AD76" s="296">
        <v>1.675</v>
      </c>
      <c r="AE76" s="296">
        <v>3.425</v>
      </c>
      <c r="AF76" s="296">
        <f>AE76+J76*0.8</f>
        <v>70.5494094488189</v>
      </c>
      <c r="AG76" s="297">
        <v>12</v>
      </c>
      <c r="AH76" s="297">
        <v>76</v>
      </c>
    </row>
    <row r="77" s="258" customFormat="1" spans="1:34">
      <c r="A77" s="299"/>
      <c r="B77" s="299"/>
      <c r="C77" s="299"/>
      <c r="D77" s="357"/>
      <c r="E77" s="299"/>
      <c r="F77" s="299"/>
      <c r="G77" s="299"/>
      <c r="H77" s="299"/>
      <c r="I77" s="299"/>
      <c r="J77" s="298"/>
      <c r="K77" s="294" t="s">
        <v>75</v>
      </c>
      <c r="L77" s="294">
        <v>2024</v>
      </c>
      <c r="M77" s="294" t="s">
        <v>192</v>
      </c>
      <c r="N77" s="294" t="s">
        <v>52</v>
      </c>
      <c r="O77" s="294" t="s">
        <v>77</v>
      </c>
      <c r="P77" s="294">
        <v>0.4</v>
      </c>
      <c r="Q77" s="294" t="s">
        <v>672</v>
      </c>
      <c r="R77" s="296">
        <v>0.4</v>
      </c>
      <c r="S77" s="296"/>
      <c r="T77" s="298"/>
      <c r="U77" s="294" t="s">
        <v>673</v>
      </c>
      <c r="V77" s="294">
        <v>2023</v>
      </c>
      <c r="W77" s="294"/>
      <c r="X77" s="294" t="s">
        <v>37</v>
      </c>
      <c r="Y77" s="294"/>
      <c r="Z77" s="294">
        <v>0.5</v>
      </c>
      <c r="AA77" s="294" t="s">
        <v>279</v>
      </c>
      <c r="AB77" s="295">
        <v>0.5</v>
      </c>
      <c r="AC77" s="295"/>
      <c r="AD77" s="298"/>
      <c r="AE77" s="298"/>
      <c r="AF77" s="298"/>
      <c r="AG77" s="299"/>
      <c r="AH77" s="299"/>
    </row>
    <row r="78" s="258" customFormat="1" spans="1:34">
      <c r="A78" s="299"/>
      <c r="B78" s="299"/>
      <c r="C78" s="299"/>
      <c r="D78" s="357"/>
      <c r="E78" s="299"/>
      <c r="F78" s="299"/>
      <c r="G78" s="299"/>
      <c r="H78" s="299"/>
      <c r="I78" s="299"/>
      <c r="J78" s="298"/>
      <c r="K78" s="294"/>
      <c r="L78" s="294"/>
      <c r="M78" s="294"/>
      <c r="N78" s="294"/>
      <c r="O78" s="294"/>
      <c r="P78" s="294"/>
      <c r="Q78" s="294"/>
      <c r="R78" s="298"/>
      <c r="S78" s="298"/>
      <c r="T78" s="298"/>
      <c r="U78" s="294" t="s">
        <v>40</v>
      </c>
      <c r="V78" s="258">
        <v>2024</v>
      </c>
      <c r="W78" s="294" t="s">
        <v>41</v>
      </c>
      <c r="X78" s="294" t="s">
        <v>37</v>
      </c>
      <c r="Y78" s="294"/>
      <c r="Z78" s="294">
        <v>0.2</v>
      </c>
      <c r="AA78" s="294" t="s">
        <v>46</v>
      </c>
      <c r="AB78" s="295">
        <v>0.2</v>
      </c>
      <c r="AC78" s="295"/>
      <c r="AD78" s="298"/>
      <c r="AE78" s="298"/>
      <c r="AF78" s="298"/>
      <c r="AG78" s="299"/>
      <c r="AH78" s="299"/>
    </row>
    <row r="79" s="258" customFormat="1" spans="1:34">
      <c r="A79" s="299"/>
      <c r="B79" s="299"/>
      <c r="C79" s="299"/>
      <c r="D79" s="357"/>
      <c r="E79" s="299"/>
      <c r="F79" s="299"/>
      <c r="G79" s="299"/>
      <c r="H79" s="299"/>
      <c r="I79" s="299"/>
      <c r="J79" s="298"/>
      <c r="K79" s="294"/>
      <c r="L79" s="294"/>
      <c r="M79" s="294"/>
      <c r="N79" s="294"/>
      <c r="O79" s="294"/>
      <c r="P79" s="294"/>
      <c r="Q79" s="294"/>
      <c r="R79" s="298"/>
      <c r="S79" s="298"/>
      <c r="T79" s="298"/>
      <c r="U79" s="269" t="s">
        <v>674</v>
      </c>
      <c r="V79" s="269">
        <v>2023</v>
      </c>
      <c r="W79" s="269"/>
      <c r="X79" s="269" t="s">
        <v>37</v>
      </c>
      <c r="Y79" s="269"/>
      <c r="Z79" s="269">
        <v>0.48</v>
      </c>
      <c r="AA79" s="269" t="s">
        <v>315</v>
      </c>
      <c r="AB79" s="310">
        <v>0</v>
      </c>
      <c r="AC79" s="310" t="s">
        <v>675</v>
      </c>
      <c r="AD79" s="298"/>
      <c r="AE79" s="298"/>
      <c r="AF79" s="298"/>
      <c r="AG79" s="299"/>
      <c r="AH79" s="299"/>
    </row>
    <row r="80" s="258" customFormat="1" spans="1:34">
      <c r="A80" s="302"/>
      <c r="B80" s="302"/>
      <c r="C80" s="302"/>
      <c r="D80" s="358"/>
      <c r="E80" s="302"/>
      <c r="F80" s="302"/>
      <c r="G80" s="302"/>
      <c r="H80" s="302"/>
      <c r="I80" s="302"/>
      <c r="J80" s="301"/>
      <c r="K80" s="294"/>
      <c r="L80" s="294"/>
      <c r="M80" s="294"/>
      <c r="N80" s="294"/>
      <c r="O80" s="294"/>
      <c r="P80" s="294"/>
      <c r="Q80" s="294"/>
      <c r="R80" s="301"/>
      <c r="S80" s="301"/>
      <c r="T80" s="301"/>
      <c r="U80" s="294" t="s">
        <v>676</v>
      </c>
      <c r="V80" s="294">
        <v>2024</v>
      </c>
      <c r="W80" s="294"/>
      <c r="X80" s="294" t="s">
        <v>37</v>
      </c>
      <c r="Y80" s="294"/>
      <c r="Z80" s="294">
        <v>0.475</v>
      </c>
      <c r="AA80" s="294" t="s">
        <v>315</v>
      </c>
      <c r="AB80" s="295">
        <v>0.475</v>
      </c>
      <c r="AC80" s="295"/>
      <c r="AD80" s="301"/>
      <c r="AE80" s="301"/>
      <c r="AF80" s="301"/>
      <c r="AG80" s="302"/>
      <c r="AH80" s="302"/>
    </row>
    <row r="81" s="257" customFormat="1" spans="1:34">
      <c r="A81" s="293"/>
      <c r="B81" s="293"/>
      <c r="C81" s="293"/>
      <c r="D81" s="293"/>
      <c r="E81" s="293"/>
      <c r="F81" s="293"/>
      <c r="G81" s="293"/>
      <c r="H81" s="293"/>
      <c r="I81" s="293"/>
      <c r="J81" s="293"/>
      <c r="K81" s="293"/>
      <c r="L81" s="293"/>
      <c r="M81" s="293"/>
      <c r="N81" s="293"/>
      <c r="O81" s="293"/>
      <c r="P81" s="293"/>
      <c r="Q81" s="293"/>
      <c r="R81" s="293"/>
      <c r="S81" s="293"/>
      <c r="T81" s="293"/>
      <c r="U81" s="293"/>
      <c r="V81" s="293"/>
      <c r="W81" s="293"/>
      <c r="X81" s="293"/>
      <c r="Y81" s="293"/>
      <c r="Z81" s="293"/>
      <c r="AA81" s="293"/>
      <c r="AB81" s="293"/>
      <c r="AC81" s="293"/>
      <c r="AD81" s="293"/>
      <c r="AE81" s="293"/>
      <c r="AF81" s="293"/>
      <c r="AG81" s="293"/>
      <c r="AH81" s="293"/>
    </row>
    <row r="82" s="258" customFormat="1" spans="1:34">
      <c r="A82" s="297">
        <v>12</v>
      </c>
      <c r="B82" s="297" t="s">
        <v>567</v>
      </c>
      <c r="C82" s="297" t="s">
        <v>568</v>
      </c>
      <c r="D82" s="486" t="s">
        <v>677</v>
      </c>
      <c r="E82" s="297" t="s">
        <v>678</v>
      </c>
      <c r="F82" s="297" t="s">
        <v>34</v>
      </c>
      <c r="G82" s="297">
        <v>535</v>
      </c>
      <c r="H82" s="297"/>
      <c r="I82" s="297">
        <v>3.41590909090909</v>
      </c>
      <c r="J82" s="296">
        <v>85.4488636363636</v>
      </c>
      <c r="K82" s="294"/>
      <c r="L82" s="294"/>
      <c r="M82" s="294"/>
      <c r="N82" s="294"/>
      <c r="O82" s="294"/>
      <c r="P82" s="294"/>
      <c r="Q82" s="294"/>
      <c r="R82" s="295"/>
      <c r="S82" s="295"/>
      <c r="T82" s="296">
        <v>0</v>
      </c>
      <c r="U82" s="294" t="s">
        <v>679</v>
      </c>
      <c r="V82" s="294">
        <v>2025</v>
      </c>
      <c r="W82" s="294" t="s">
        <v>41</v>
      </c>
      <c r="X82" s="294" t="s">
        <v>52</v>
      </c>
      <c r="Y82" s="294" t="s">
        <v>111</v>
      </c>
      <c r="Z82" s="294">
        <v>0.05</v>
      </c>
      <c r="AA82" s="294" t="s">
        <v>81</v>
      </c>
      <c r="AB82" s="295">
        <v>0.05</v>
      </c>
      <c r="AC82" s="295"/>
      <c r="AD82" s="317">
        <v>1.85</v>
      </c>
      <c r="AE82" s="317">
        <v>1.85</v>
      </c>
      <c r="AF82" s="296">
        <f>AE82+J82*0.8</f>
        <v>70.2090909090909</v>
      </c>
      <c r="AG82" s="297">
        <v>11</v>
      </c>
      <c r="AH82" s="297">
        <v>76</v>
      </c>
    </row>
    <row r="83" s="258" customFormat="1" spans="1:34">
      <c r="A83" s="299"/>
      <c r="B83" s="299"/>
      <c r="C83" s="299"/>
      <c r="D83" s="299"/>
      <c r="E83" s="299"/>
      <c r="F83" s="299"/>
      <c r="G83" s="299"/>
      <c r="H83" s="299"/>
      <c r="I83" s="299"/>
      <c r="J83" s="298"/>
      <c r="K83" s="294"/>
      <c r="L83" s="294"/>
      <c r="M83" s="294"/>
      <c r="N83" s="294"/>
      <c r="O83" s="294"/>
      <c r="P83" s="294"/>
      <c r="Q83" s="294"/>
      <c r="R83" s="295"/>
      <c r="S83" s="295"/>
      <c r="T83" s="298"/>
      <c r="U83" s="294" t="s">
        <v>680</v>
      </c>
      <c r="V83" s="294" t="s">
        <v>127</v>
      </c>
      <c r="W83" s="294"/>
      <c r="X83" s="294" t="s">
        <v>37</v>
      </c>
      <c r="Y83" s="294"/>
      <c r="Z83" s="294">
        <v>0.75</v>
      </c>
      <c r="AA83" s="294" t="s">
        <v>107</v>
      </c>
      <c r="AB83" s="295">
        <v>0.5</v>
      </c>
      <c r="AC83" s="320" t="s">
        <v>681</v>
      </c>
      <c r="AD83" s="321"/>
      <c r="AE83" s="321"/>
      <c r="AF83" s="298"/>
      <c r="AG83" s="299"/>
      <c r="AH83" s="299"/>
    </row>
    <row r="84" s="258" customFormat="1" spans="1:34">
      <c r="A84" s="299"/>
      <c r="B84" s="299"/>
      <c r="C84" s="299"/>
      <c r="D84" s="299"/>
      <c r="E84" s="299"/>
      <c r="F84" s="299"/>
      <c r="G84" s="299"/>
      <c r="H84" s="299"/>
      <c r="I84" s="299"/>
      <c r="J84" s="298"/>
      <c r="K84" s="294"/>
      <c r="L84" s="294"/>
      <c r="M84" s="294"/>
      <c r="N84" s="294"/>
      <c r="O84" s="294"/>
      <c r="P84" s="294"/>
      <c r="Q84" s="294"/>
      <c r="R84" s="295"/>
      <c r="S84" s="295"/>
      <c r="T84" s="298"/>
      <c r="U84" s="294" t="s">
        <v>682</v>
      </c>
      <c r="V84" s="294" t="s">
        <v>127</v>
      </c>
      <c r="W84" s="294" t="s">
        <v>41</v>
      </c>
      <c r="X84" s="294" t="s">
        <v>52</v>
      </c>
      <c r="Y84" s="294" t="s">
        <v>111</v>
      </c>
      <c r="Z84" s="294">
        <v>0.1</v>
      </c>
      <c r="AA84" s="294" t="s">
        <v>164</v>
      </c>
      <c r="AB84" s="295">
        <v>0.1</v>
      </c>
      <c r="AC84" s="295"/>
      <c r="AD84" s="321"/>
      <c r="AE84" s="321"/>
      <c r="AF84" s="298"/>
      <c r="AG84" s="299"/>
      <c r="AH84" s="299"/>
    </row>
    <row r="85" s="258" customFormat="1" spans="1:34">
      <c r="A85" s="299"/>
      <c r="B85" s="299"/>
      <c r="C85" s="299"/>
      <c r="D85" s="299"/>
      <c r="E85" s="299"/>
      <c r="F85" s="299"/>
      <c r="G85" s="299"/>
      <c r="H85" s="299"/>
      <c r="I85" s="299"/>
      <c r="J85" s="298"/>
      <c r="K85" s="294"/>
      <c r="L85" s="294"/>
      <c r="M85" s="294"/>
      <c r="N85" s="294"/>
      <c r="O85" s="294"/>
      <c r="P85" s="294"/>
      <c r="Q85" s="294"/>
      <c r="R85" s="295"/>
      <c r="S85" s="295"/>
      <c r="T85" s="301"/>
      <c r="U85" s="294" t="s">
        <v>683</v>
      </c>
      <c r="V85" s="294" t="s">
        <v>231</v>
      </c>
      <c r="W85" s="294"/>
      <c r="X85" s="294" t="s">
        <v>37</v>
      </c>
      <c r="Y85" s="294"/>
      <c r="Z85" s="483" t="s">
        <v>684</v>
      </c>
      <c r="AA85" s="294" t="s">
        <v>232</v>
      </c>
      <c r="AB85" s="295">
        <v>1</v>
      </c>
      <c r="AC85" s="295"/>
      <c r="AD85" s="321"/>
      <c r="AE85" s="321"/>
      <c r="AF85" s="298"/>
      <c r="AG85" s="299"/>
      <c r="AH85" s="299"/>
    </row>
    <row r="86" s="258" customFormat="1" spans="1:34">
      <c r="A86" s="302"/>
      <c r="B86" s="302"/>
      <c r="C86" s="302"/>
      <c r="D86" s="302"/>
      <c r="E86" s="302"/>
      <c r="F86" s="302"/>
      <c r="G86" s="302"/>
      <c r="H86" s="302"/>
      <c r="I86" s="302"/>
      <c r="J86" s="302"/>
      <c r="K86" s="294"/>
      <c r="L86" s="294"/>
      <c r="M86" s="294"/>
      <c r="N86" s="294"/>
      <c r="O86" s="294"/>
      <c r="P86" s="294"/>
      <c r="Q86" s="294"/>
      <c r="R86" s="295"/>
      <c r="S86" s="295"/>
      <c r="T86" s="301"/>
      <c r="U86" s="294" t="s">
        <v>40</v>
      </c>
      <c r="V86" s="294">
        <v>2025</v>
      </c>
      <c r="W86" s="294" t="s">
        <v>41</v>
      </c>
      <c r="X86" s="294" t="s">
        <v>37</v>
      </c>
      <c r="Y86" s="294"/>
      <c r="Z86" s="294">
        <v>0.2</v>
      </c>
      <c r="AA86" s="294" t="s">
        <v>42</v>
      </c>
      <c r="AB86" s="295">
        <v>0.2</v>
      </c>
      <c r="AC86" s="295"/>
      <c r="AD86" s="324"/>
      <c r="AE86" s="324"/>
      <c r="AF86" s="301"/>
      <c r="AG86" s="302"/>
      <c r="AH86" s="302"/>
    </row>
    <row r="87" s="257" customFormat="1" spans="1:34">
      <c r="A87" s="293"/>
      <c r="B87" s="293"/>
      <c r="C87" s="293"/>
      <c r="D87" s="293"/>
      <c r="E87" s="293"/>
      <c r="F87" s="293"/>
      <c r="G87" s="293"/>
      <c r="H87" s="293"/>
      <c r="I87" s="293"/>
      <c r="J87" s="293"/>
      <c r="K87" s="293"/>
      <c r="L87" s="293"/>
      <c r="M87" s="293"/>
      <c r="N87" s="293"/>
      <c r="O87" s="293"/>
      <c r="P87" s="293"/>
      <c r="Q87" s="293"/>
      <c r="R87" s="293"/>
      <c r="S87" s="293"/>
      <c r="T87" s="293"/>
      <c r="U87" s="293"/>
      <c r="V87" s="293"/>
      <c r="W87" s="293"/>
      <c r="X87" s="293"/>
      <c r="Y87" s="293"/>
      <c r="Z87" s="293"/>
      <c r="AA87" s="293"/>
      <c r="AB87" s="293"/>
      <c r="AC87" s="293"/>
      <c r="AD87" s="293"/>
      <c r="AE87" s="293"/>
      <c r="AF87" s="293"/>
      <c r="AG87" s="293"/>
      <c r="AH87" s="293"/>
    </row>
    <row r="88" s="258" customFormat="1" spans="1:34">
      <c r="A88" s="297">
        <v>13</v>
      </c>
      <c r="B88" s="297" t="s">
        <v>567</v>
      </c>
      <c r="C88" s="297" t="s">
        <v>568</v>
      </c>
      <c r="D88" s="486" t="s">
        <v>685</v>
      </c>
      <c r="E88" s="297" t="s">
        <v>686</v>
      </c>
      <c r="F88" s="297" t="s">
        <v>34</v>
      </c>
      <c r="G88" s="297">
        <v>492</v>
      </c>
      <c r="H88" s="297">
        <v>465</v>
      </c>
      <c r="I88" s="297">
        <v>3.488</v>
      </c>
      <c r="J88" s="296">
        <v>86.35</v>
      </c>
      <c r="K88" s="359"/>
      <c r="L88" s="359"/>
      <c r="M88" s="336"/>
      <c r="N88" s="359"/>
      <c r="O88" s="359"/>
      <c r="P88" s="359"/>
      <c r="Q88" s="359"/>
      <c r="R88" s="360">
        <v>0</v>
      </c>
      <c r="S88" s="360"/>
      <c r="T88" s="360">
        <v>0</v>
      </c>
      <c r="U88" s="267" t="s">
        <v>687</v>
      </c>
      <c r="V88" s="294">
        <v>2023</v>
      </c>
      <c r="W88" s="294" t="s">
        <v>119</v>
      </c>
      <c r="X88" s="294" t="s">
        <v>52</v>
      </c>
      <c r="Y88" s="294" t="s">
        <v>111</v>
      </c>
      <c r="Z88" s="294">
        <v>0.3</v>
      </c>
      <c r="AA88" s="294" t="s">
        <v>81</v>
      </c>
      <c r="AB88" s="295">
        <v>0.3</v>
      </c>
      <c r="AC88" s="313"/>
      <c r="AD88" s="296">
        <v>0.5</v>
      </c>
      <c r="AE88" s="296">
        <f>T88+AD88</f>
        <v>0.5</v>
      </c>
      <c r="AF88" s="296">
        <f>AE88+J88*0.8</f>
        <v>69.58</v>
      </c>
      <c r="AG88" s="297">
        <v>7</v>
      </c>
      <c r="AH88" s="297">
        <v>76</v>
      </c>
    </row>
    <row r="89" s="258" customFormat="1" spans="1:34">
      <c r="A89" s="302"/>
      <c r="B89" s="302"/>
      <c r="C89" s="302"/>
      <c r="D89" s="302"/>
      <c r="E89" s="302"/>
      <c r="F89" s="302"/>
      <c r="G89" s="302"/>
      <c r="H89" s="302"/>
      <c r="I89" s="302"/>
      <c r="J89" s="301"/>
      <c r="K89" s="361"/>
      <c r="L89" s="361"/>
      <c r="M89" s="343"/>
      <c r="N89" s="361"/>
      <c r="O89" s="361"/>
      <c r="P89" s="361"/>
      <c r="Q89" s="361"/>
      <c r="R89" s="362"/>
      <c r="S89" s="362"/>
      <c r="T89" s="362"/>
      <c r="U89" s="267" t="s">
        <v>688</v>
      </c>
      <c r="V89" s="294">
        <v>2023</v>
      </c>
      <c r="W89" s="294" t="s">
        <v>110</v>
      </c>
      <c r="X89" s="294" t="s">
        <v>52</v>
      </c>
      <c r="Y89" s="294" t="s">
        <v>111</v>
      </c>
      <c r="Z89" s="294">
        <v>0.2</v>
      </c>
      <c r="AA89" s="294" t="s">
        <v>81</v>
      </c>
      <c r="AB89" s="295">
        <v>0.2</v>
      </c>
      <c r="AC89" s="313"/>
      <c r="AD89" s="301"/>
      <c r="AE89" s="301"/>
      <c r="AF89" s="301"/>
      <c r="AG89" s="302"/>
      <c r="AH89" s="302"/>
    </row>
    <row r="90" s="260" customFormat="1"/>
    <row r="91" s="261" customFormat="1" ht="15" customHeight="1" spans="1:34">
      <c r="A91" s="363">
        <v>14</v>
      </c>
      <c r="B91" s="363" t="s">
        <v>663</v>
      </c>
      <c r="C91" s="363" t="s">
        <v>568</v>
      </c>
      <c r="D91" s="489" t="s">
        <v>689</v>
      </c>
      <c r="E91" s="363" t="s">
        <v>690</v>
      </c>
      <c r="F91" s="363" t="s">
        <v>34</v>
      </c>
      <c r="G91" s="363">
        <v>425</v>
      </c>
      <c r="H91" s="363">
        <v>469</v>
      </c>
      <c r="I91" s="363">
        <v>2.96422764227642</v>
      </c>
      <c r="J91" s="365">
        <v>80.5230352303523</v>
      </c>
      <c r="K91" s="366" t="s">
        <v>101</v>
      </c>
      <c r="L91" s="367">
        <v>2025</v>
      </c>
      <c r="M91" s="367" t="s">
        <v>146</v>
      </c>
      <c r="N91" s="367" t="s">
        <v>37</v>
      </c>
      <c r="O91" s="367" t="s">
        <v>153</v>
      </c>
      <c r="P91" s="367">
        <v>1.35</v>
      </c>
      <c r="Q91" s="367" t="s">
        <v>58</v>
      </c>
      <c r="R91" s="368">
        <v>1.35</v>
      </c>
      <c r="S91" s="368"/>
      <c r="T91" s="365">
        <v>2.55</v>
      </c>
      <c r="U91" s="367" t="s">
        <v>691</v>
      </c>
      <c r="V91" s="369">
        <v>2024</v>
      </c>
      <c r="W91" s="367" t="s">
        <v>41</v>
      </c>
      <c r="X91" s="367" t="s">
        <v>37</v>
      </c>
      <c r="Y91" s="367"/>
      <c r="Z91" s="367">
        <v>0.5</v>
      </c>
      <c r="AA91" s="367" t="s">
        <v>107</v>
      </c>
      <c r="AB91" s="368">
        <v>0.5</v>
      </c>
      <c r="AC91" s="368"/>
      <c r="AD91" s="365">
        <v>2.195</v>
      </c>
      <c r="AE91" s="365">
        <f>T91+AD91</f>
        <v>4.745</v>
      </c>
      <c r="AF91" s="365">
        <f>AE91+J91*0.8</f>
        <v>69.1634281842819</v>
      </c>
      <c r="AG91" s="363">
        <v>21</v>
      </c>
      <c r="AH91" s="363">
        <v>76</v>
      </c>
    </row>
    <row r="92" s="261" customFormat="1" ht="13.85" spans="1:34">
      <c r="A92" s="370"/>
      <c r="B92" s="370"/>
      <c r="C92" s="370"/>
      <c r="D92" s="371"/>
      <c r="E92" s="370"/>
      <c r="F92" s="370"/>
      <c r="G92" s="370"/>
      <c r="H92" s="370"/>
      <c r="I92" s="370"/>
      <c r="J92" s="372"/>
      <c r="K92" s="373" t="s">
        <v>645</v>
      </c>
      <c r="L92" s="369">
        <v>2025</v>
      </c>
      <c r="M92" s="363" t="s">
        <v>131</v>
      </c>
      <c r="N92" s="363" t="s">
        <v>52</v>
      </c>
      <c r="O92" s="363" t="s">
        <v>147</v>
      </c>
      <c r="P92" s="363">
        <v>1.2</v>
      </c>
      <c r="Q92" s="363" t="s">
        <v>646</v>
      </c>
      <c r="R92" s="365">
        <v>1.2</v>
      </c>
      <c r="S92" s="365"/>
      <c r="T92" s="372"/>
      <c r="U92" s="374" t="s">
        <v>692</v>
      </c>
      <c r="V92" s="375">
        <v>2025</v>
      </c>
      <c r="W92" s="374" t="s">
        <v>41</v>
      </c>
      <c r="X92" s="374" t="s">
        <v>37</v>
      </c>
      <c r="Y92" s="374"/>
      <c r="Z92" s="374">
        <v>0.2475</v>
      </c>
      <c r="AA92" s="374" t="s">
        <v>107</v>
      </c>
      <c r="AB92" s="376">
        <v>0.495</v>
      </c>
      <c r="AC92" s="376" t="s">
        <v>693</v>
      </c>
      <c r="AD92" s="372"/>
      <c r="AE92" s="372"/>
      <c r="AF92" s="372"/>
      <c r="AG92" s="370"/>
      <c r="AH92" s="370"/>
    </row>
    <row r="93" s="261" customFormat="1" ht="13.85" spans="1:34">
      <c r="A93" s="370"/>
      <c r="B93" s="370"/>
      <c r="C93" s="370"/>
      <c r="D93" s="371"/>
      <c r="E93" s="370"/>
      <c r="F93" s="370"/>
      <c r="G93" s="370"/>
      <c r="H93" s="370"/>
      <c r="I93" s="370"/>
      <c r="J93" s="372"/>
      <c r="K93" s="377"/>
      <c r="L93" s="369"/>
      <c r="M93" s="370"/>
      <c r="N93" s="370"/>
      <c r="O93" s="370"/>
      <c r="P93" s="370"/>
      <c r="Q93" s="370"/>
      <c r="R93" s="372"/>
      <c r="S93" s="372"/>
      <c r="T93" s="372"/>
      <c r="U93" s="367" t="s">
        <v>622</v>
      </c>
      <c r="V93" s="369" t="s">
        <v>231</v>
      </c>
      <c r="W93" s="367"/>
      <c r="X93" s="367" t="s">
        <v>37</v>
      </c>
      <c r="Y93" s="367"/>
      <c r="Z93" s="367">
        <v>1</v>
      </c>
      <c r="AA93" s="367" t="s">
        <v>694</v>
      </c>
      <c r="AB93" s="368">
        <v>1</v>
      </c>
      <c r="AC93" s="368"/>
      <c r="AD93" s="372"/>
      <c r="AE93" s="372"/>
      <c r="AF93" s="372"/>
      <c r="AG93" s="370"/>
      <c r="AH93" s="370"/>
    </row>
    <row r="94" s="261" customFormat="1" ht="13.85" spans="1:34">
      <c r="A94" s="378"/>
      <c r="B94" s="378"/>
      <c r="C94" s="378"/>
      <c r="D94" s="371"/>
      <c r="E94" s="378"/>
      <c r="F94" s="378"/>
      <c r="G94" s="378"/>
      <c r="H94" s="378"/>
      <c r="I94" s="378"/>
      <c r="J94" s="379"/>
      <c r="K94" s="380"/>
      <c r="L94" s="369"/>
      <c r="M94" s="378"/>
      <c r="N94" s="378"/>
      <c r="O94" s="378"/>
      <c r="P94" s="378"/>
      <c r="Q94" s="378"/>
      <c r="R94" s="379"/>
      <c r="S94" s="379"/>
      <c r="T94" s="379"/>
      <c r="U94" s="367" t="s">
        <v>40</v>
      </c>
      <c r="V94" s="369">
        <v>2025</v>
      </c>
      <c r="W94" s="367"/>
      <c r="X94" s="367" t="s">
        <v>37</v>
      </c>
      <c r="Y94" s="367"/>
      <c r="Z94" s="367">
        <v>0.2</v>
      </c>
      <c r="AA94" s="367" t="s">
        <v>695</v>
      </c>
      <c r="AB94" s="368">
        <v>0.2</v>
      </c>
      <c r="AC94" s="368"/>
      <c r="AD94" s="379"/>
      <c r="AE94" s="379"/>
      <c r="AF94" s="379"/>
      <c r="AG94" s="378"/>
      <c r="AH94" s="378"/>
    </row>
    <row r="95" s="257" customFormat="1" spans="1:34">
      <c r="A95" s="293"/>
      <c r="B95" s="293"/>
      <c r="C95" s="293"/>
      <c r="D95" s="293"/>
      <c r="E95" s="293"/>
      <c r="F95" s="293"/>
      <c r="G95" s="293"/>
      <c r="H95" s="293"/>
      <c r="I95" s="293"/>
      <c r="J95" s="293"/>
      <c r="K95" s="293"/>
      <c r="L95" s="293"/>
      <c r="M95" s="293"/>
      <c r="N95" s="293"/>
      <c r="O95" s="293"/>
      <c r="P95" s="293"/>
      <c r="Q95" s="293"/>
      <c r="R95" s="293"/>
      <c r="S95" s="293"/>
      <c r="T95" s="293"/>
      <c r="U95" s="293"/>
      <c r="V95" s="293"/>
      <c r="W95" s="293"/>
      <c r="X95" s="293"/>
      <c r="Y95" s="293"/>
      <c r="Z95" s="293"/>
      <c r="AA95" s="293"/>
      <c r="AB95" s="293"/>
      <c r="AC95" s="293"/>
      <c r="AD95" s="293"/>
      <c r="AE95" s="293"/>
      <c r="AF95" s="293"/>
      <c r="AG95" s="293"/>
      <c r="AH95" s="293"/>
    </row>
    <row r="96" s="258" customFormat="1" spans="1:34">
      <c r="A96" s="272">
        <v>15</v>
      </c>
      <c r="B96" s="272" t="s">
        <v>567</v>
      </c>
      <c r="C96" s="272" t="s">
        <v>568</v>
      </c>
      <c r="D96" s="488" t="s">
        <v>696</v>
      </c>
      <c r="E96" s="272" t="s">
        <v>697</v>
      </c>
      <c r="F96" s="272" t="s">
        <v>282</v>
      </c>
      <c r="G96" s="272">
        <v>603</v>
      </c>
      <c r="H96" s="272">
        <v>547</v>
      </c>
      <c r="I96" s="272">
        <v>3.44920634920635</v>
      </c>
      <c r="J96" s="266">
        <v>85.8650793650794</v>
      </c>
      <c r="K96" s="272"/>
      <c r="L96" s="272"/>
      <c r="M96" s="272"/>
      <c r="N96" s="272"/>
      <c r="O96" s="272"/>
      <c r="P96" s="272"/>
      <c r="Q96" s="272"/>
      <c r="R96" s="266"/>
      <c r="S96" s="266"/>
      <c r="T96" s="266">
        <v>0</v>
      </c>
      <c r="U96" s="325" t="s">
        <v>698</v>
      </c>
      <c r="V96" s="318">
        <v>2025</v>
      </c>
      <c r="W96" s="325" t="s">
        <v>41</v>
      </c>
      <c r="X96" s="325" t="s">
        <v>52</v>
      </c>
      <c r="Y96" s="325" t="s">
        <v>111</v>
      </c>
      <c r="Z96" s="325">
        <v>0.05</v>
      </c>
      <c r="AA96" s="325" t="s">
        <v>81</v>
      </c>
      <c r="AB96" s="271">
        <v>0.05</v>
      </c>
      <c r="AC96" s="271"/>
      <c r="AD96" s="266">
        <v>0.15</v>
      </c>
      <c r="AE96" s="266">
        <f>T96+AD96</f>
        <v>0.15</v>
      </c>
      <c r="AF96" s="266">
        <f>AE96+J96*0.8</f>
        <v>68.8420634920635</v>
      </c>
      <c r="AG96" s="272">
        <v>9</v>
      </c>
      <c r="AH96" s="272">
        <v>76</v>
      </c>
    </row>
    <row r="97" s="258" customFormat="1" ht="27" spans="1:34">
      <c r="A97" s="292"/>
      <c r="B97" s="292"/>
      <c r="C97" s="292"/>
      <c r="D97" s="292"/>
      <c r="E97" s="292"/>
      <c r="F97" s="292"/>
      <c r="G97" s="292"/>
      <c r="H97" s="292"/>
      <c r="I97" s="292"/>
      <c r="J97" s="276"/>
      <c r="K97" s="292"/>
      <c r="L97" s="292"/>
      <c r="M97" s="292"/>
      <c r="N97" s="292"/>
      <c r="O97" s="292"/>
      <c r="P97" s="292"/>
      <c r="Q97" s="292"/>
      <c r="R97" s="276"/>
      <c r="S97" s="276"/>
      <c r="T97" s="276"/>
      <c r="U97" s="300" t="s">
        <v>699</v>
      </c>
      <c r="V97" s="258" t="s">
        <v>127</v>
      </c>
      <c r="W97" s="294" t="s">
        <v>41</v>
      </c>
      <c r="X97" s="294" t="s">
        <v>52</v>
      </c>
      <c r="Y97" s="294" t="s">
        <v>111</v>
      </c>
      <c r="Z97" s="294">
        <v>0.1</v>
      </c>
      <c r="AA97" s="294" t="s">
        <v>164</v>
      </c>
      <c r="AB97" s="295">
        <v>0.1</v>
      </c>
      <c r="AC97" s="295"/>
      <c r="AD97" s="276"/>
      <c r="AE97" s="276"/>
      <c r="AF97" s="276"/>
      <c r="AG97" s="292"/>
      <c r="AH97" s="292"/>
    </row>
    <row r="98" s="257" customFormat="1" spans="1:34">
      <c r="A98" s="293"/>
      <c r="B98" s="293"/>
      <c r="C98" s="293"/>
      <c r="D98" s="293"/>
      <c r="E98" s="293"/>
      <c r="F98" s="293"/>
      <c r="G98" s="293"/>
      <c r="H98" s="293"/>
      <c r="I98" s="293"/>
      <c r="J98" s="293"/>
      <c r="K98" s="293"/>
      <c r="L98" s="293"/>
      <c r="M98" s="293"/>
      <c r="N98" s="293"/>
      <c r="O98" s="293"/>
      <c r="P98" s="293"/>
      <c r="Q98" s="293"/>
      <c r="R98" s="293"/>
      <c r="S98" s="293"/>
      <c r="T98" s="293"/>
      <c r="U98" s="293"/>
      <c r="V98" s="293"/>
      <c r="W98" s="293"/>
      <c r="X98" s="293"/>
      <c r="Y98" s="293"/>
      <c r="Z98" s="293"/>
      <c r="AA98" s="293"/>
      <c r="AB98" s="293"/>
      <c r="AC98" s="293"/>
      <c r="AD98" s="293"/>
      <c r="AE98" s="293"/>
      <c r="AF98" s="293"/>
      <c r="AG98" s="293"/>
      <c r="AH98" s="293"/>
    </row>
    <row r="99" s="258" customFormat="1" spans="1:34">
      <c r="A99" s="272">
        <v>16</v>
      </c>
      <c r="B99" s="272" t="s">
        <v>567</v>
      </c>
      <c r="C99" s="272" t="s">
        <v>568</v>
      </c>
      <c r="D99" s="490" t="s">
        <v>700</v>
      </c>
      <c r="E99" s="272" t="s">
        <v>701</v>
      </c>
      <c r="F99" s="325" t="s">
        <v>34</v>
      </c>
      <c r="G99" s="315">
        <v>456</v>
      </c>
      <c r="H99" s="272">
        <v>461</v>
      </c>
      <c r="I99" s="272">
        <v>2.990625</v>
      </c>
      <c r="J99" s="266">
        <v>80.875</v>
      </c>
      <c r="K99" s="382" t="s">
        <v>101</v>
      </c>
      <c r="L99" s="272">
        <v>2025</v>
      </c>
      <c r="M99" s="272" t="s">
        <v>102</v>
      </c>
      <c r="N99" s="272" t="s">
        <v>37</v>
      </c>
      <c r="O99" s="272" t="s">
        <v>153</v>
      </c>
      <c r="P99" s="272">
        <v>0.6</v>
      </c>
      <c r="Q99" s="272" t="s">
        <v>702</v>
      </c>
      <c r="R99" s="266">
        <v>0.6</v>
      </c>
      <c r="S99" s="266"/>
      <c r="T99" s="266">
        <v>0.6</v>
      </c>
      <c r="U99" s="325" t="s">
        <v>703</v>
      </c>
      <c r="V99" s="325">
        <v>2025</v>
      </c>
      <c r="W99" s="325" t="s">
        <v>41</v>
      </c>
      <c r="X99" s="325" t="s">
        <v>52</v>
      </c>
      <c r="Y99" s="325" t="s">
        <v>155</v>
      </c>
      <c r="Z99" s="325">
        <v>0.1</v>
      </c>
      <c r="AA99" s="325" t="s">
        <v>81</v>
      </c>
      <c r="AB99" s="271">
        <v>0.1</v>
      </c>
      <c r="AC99" s="271"/>
      <c r="AD99" s="266">
        <v>2.86</v>
      </c>
      <c r="AE99" s="266">
        <f>T99+AD99</f>
        <v>3.46</v>
      </c>
      <c r="AF99" s="266">
        <f>AE99+J99*0.8</f>
        <v>68.16</v>
      </c>
      <c r="AG99" s="272">
        <v>18</v>
      </c>
      <c r="AH99" s="272">
        <v>76</v>
      </c>
    </row>
    <row r="100" s="258" customFormat="1" spans="1:34">
      <c r="A100" s="278"/>
      <c r="B100" s="278"/>
      <c r="C100" s="278"/>
      <c r="D100" s="383"/>
      <c r="E100" s="278"/>
      <c r="F100" s="325"/>
      <c r="G100" s="319"/>
      <c r="H100" s="278"/>
      <c r="I100" s="278"/>
      <c r="J100" s="274"/>
      <c r="K100" s="384"/>
      <c r="L100" s="278"/>
      <c r="M100" s="278"/>
      <c r="N100" s="278"/>
      <c r="O100" s="278"/>
      <c r="P100" s="278"/>
      <c r="Q100" s="278"/>
      <c r="R100" s="274"/>
      <c r="S100" s="274"/>
      <c r="T100" s="274"/>
      <c r="U100" s="325" t="s">
        <v>704</v>
      </c>
      <c r="V100" s="325">
        <v>2025</v>
      </c>
      <c r="W100" s="325"/>
      <c r="X100" s="325" t="s">
        <v>37</v>
      </c>
      <c r="Y100" s="325"/>
      <c r="Z100" s="325">
        <v>1</v>
      </c>
      <c r="AA100" s="325" t="s">
        <v>105</v>
      </c>
      <c r="AB100" s="271">
        <v>1</v>
      </c>
      <c r="AC100" s="271"/>
      <c r="AD100" s="274"/>
      <c r="AE100" s="274"/>
      <c r="AF100" s="274"/>
      <c r="AG100" s="278"/>
      <c r="AH100" s="278"/>
    </row>
    <row r="101" s="258" customFormat="1" spans="1:34">
      <c r="A101" s="278"/>
      <c r="B101" s="278"/>
      <c r="C101" s="278"/>
      <c r="D101" s="383"/>
      <c r="E101" s="278"/>
      <c r="F101" s="325"/>
      <c r="G101" s="319"/>
      <c r="H101" s="278"/>
      <c r="I101" s="278"/>
      <c r="J101" s="274"/>
      <c r="K101" s="384"/>
      <c r="L101" s="278"/>
      <c r="M101" s="278"/>
      <c r="N101" s="278"/>
      <c r="O101" s="278"/>
      <c r="P101" s="278"/>
      <c r="Q101" s="278"/>
      <c r="R101" s="274"/>
      <c r="S101" s="274"/>
      <c r="T101" s="274"/>
      <c r="U101" s="269" t="s">
        <v>705</v>
      </c>
      <c r="V101" s="269">
        <v>2023</v>
      </c>
      <c r="W101" s="269" t="s">
        <v>41</v>
      </c>
      <c r="X101" s="269" t="s">
        <v>37</v>
      </c>
      <c r="Y101" s="269"/>
      <c r="Z101" s="269">
        <v>0.2</v>
      </c>
      <c r="AA101" s="269" t="s">
        <v>164</v>
      </c>
      <c r="AB101" s="310">
        <v>0</v>
      </c>
      <c r="AC101" s="310" t="s">
        <v>706</v>
      </c>
      <c r="AD101" s="274"/>
      <c r="AE101" s="274"/>
      <c r="AF101" s="274"/>
      <c r="AG101" s="278"/>
      <c r="AH101" s="278"/>
    </row>
    <row r="102" s="258" customFormat="1" spans="1:34">
      <c r="A102" s="278"/>
      <c r="B102" s="278"/>
      <c r="C102" s="278"/>
      <c r="D102" s="383"/>
      <c r="E102" s="278"/>
      <c r="F102" s="325"/>
      <c r="G102" s="319"/>
      <c r="H102" s="278"/>
      <c r="I102" s="278"/>
      <c r="J102" s="274"/>
      <c r="K102" s="384"/>
      <c r="L102" s="278"/>
      <c r="M102" s="278"/>
      <c r="N102" s="278"/>
      <c r="O102" s="278"/>
      <c r="P102" s="278"/>
      <c r="Q102" s="278"/>
      <c r="R102" s="274"/>
      <c r="S102" s="274"/>
      <c r="T102" s="274"/>
      <c r="U102" s="325" t="s">
        <v>707</v>
      </c>
      <c r="V102" s="325">
        <v>2023</v>
      </c>
      <c r="W102" s="325"/>
      <c r="X102" s="325" t="s">
        <v>37</v>
      </c>
      <c r="Y102" s="325"/>
      <c r="Z102" s="325">
        <v>0.5</v>
      </c>
      <c r="AA102" s="325" t="s">
        <v>107</v>
      </c>
      <c r="AB102" s="271">
        <v>0.5</v>
      </c>
      <c r="AC102" s="271"/>
      <c r="AD102" s="274"/>
      <c r="AE102" s="274"/>
      <c r="AF102" s="274"/>
      <c r="AG102" s="278"/>
      <c r="AH102" s="278"/>
    </row>
    <row r="103" s="258" customFormat="1" spans="1:34">
      <c r="A103" s="278"/>
      <c r="B103" s="278"/>
      <c r="C103" s="278"/>
      <c r="D103" s="383"/>
      <c r="E103" s="278"/>
      <c r="F103" s="325"/>
      <c r="G103" s="319"/>
      <c r="H103" s="278"/>
      <c r="I103" s="278"/>
      <c r="J103" s="274"/>
      <c r="K103" s="384"/>
      <c r="L103" s="278"/>
      <c r="M103" s="278"/>
      <c r="N103" s="278"/>
      <c r="O103" s="278"/>
      <c r="P103" s="278"/>
      <c r="Q103" s="278"/>
      <c r="R103" s="274"/>
      <c r="S103" s="274"/>
      <c r="T103" s="274"/>
      <c r="U103" s="325" t="s">
        <v>708</v>
      </c>
      <c r="V103" s="325">
        <v>2024</v>
      </c>
      <c r="W103" s="325"/>
      <c r="X103" s="325" t="s">
        <v>37</v>
      </c>
      <c r="Y103" s="325"/>
      <c r="Z103" s="325">
        <v>0.48</v>
      </c>
      <c r="AA103" s="325" t="s">
        <v>107</v>
      </c>
      <c r="AB103" s="271">
        <v>0.48</v>
      </c>
      <c r="AC103" s="271"/>
      <c r="AD103" s="274"/>
      <c r="AE103" s="274"/>
      <c r="AF103" s="274"/>
      <c r="AG103" s="278"/>
      <c r="AH103" s="278"/>
    </row>
    <row r="104" s="258" customFormat="1" hidden="1" spans="1:34">
      <c r="A104" s="278"/>
      <c r="B104" s="278"/>
      <c r="C104" s="278"/>
      <c r="D104" s="383"/>
      <c r="E104" s="278"/>
      <c r="F104" s="325"/>
      <c r="G104" s="319"/>
      <c r="H104" s="278"/>
      <c r="I104" s="278"/>
      <c r="J104" s="274"/>
      <c r="K104" s="384"/>
      <c r="L104" s="278"/>
      <c r="M104" s="278"/>
      <c r="N104" s="278"/>
      <c r="O104" s="278"/>
      <c r="P104" s="278"/>
      <c r="Q104" s="278"/>
      <c r="R104" s="274"/>
      <c r="S104" s="274"/>
      <c r="T104" s="274"/>
      <c r="U104" s="325" t="s">
        <v>709</v>
      </c>
      <c r="V104" s="325">
        <v>2025</v>
      </c>
      <c r="W104" s="325"/>
      <c r="X104" s="325" t="s">
        <v>37</v>
      </c>
      <c r="Y104" s="325"/>
      <c r="Z104" s="325">
        <v>0.48</v>
      </c>
      <c r="AA104" s="325" t="s">
        <v>107</v>
      </c>
      <c r="AB104" s="271">
        <v>0.48</v>
      </c>
      <c r="AC104" s="271"/>
      <c r="AD104" s="274"/>
      <c r="AE104" s="274"/>
      <c r="AF104" s="274"/>
      <c r="AG104" s="278"/>
      <c r="AH104" s="278"/>
    </row>
    <row r="105" s="258" customFormat="1" ht="27" spans="1:34">
      <c r="A105" s="278"/>
      <c r="B105" s="278"/>
      <c r="C105" s="278"/>
      <c r="D105" s="383"/>
      <c r="E105" s="278"/>
      <c r="F105" s="325"/>
      <c r="G105" s="319"/>
      <c r="H105" s="278"/>
      <c r="I105" s="278"/>
      <c r="J105" s="274"/>
      <c r="K105" s="384"/>
      <c r="L105" s="278"/>
      <c r="M105" s="278"/>
      <c r="N105" s="278"/>
      <c r="O105" s="278"/>
      <c r="P105" s="278"/>
      <c r="Q105" s="278"/>
      <c r="R105" s="274"/>
      <c r="S105" s="274"/>
      <c r="T105" s="274"/>
      <c r="U105" s="300" t="s">
        <v>699</v>
      </c>
      <c r="V105" s="294" t="s">
        <v>127</v>
      </c>
      <c r="W105" s="294"/>
      <c r="X105" s="294" t="s">
        <v>52</v>
      </c>
      <c r="Y105" s="294"/>
      <c r="Z105" s="294">
        <v>0.1</v>
      </c>
      <c r="AA105" s="294" t="s">
        <v>46</v>
      </c>
      <c r="AB105" s="295">
        <v>0.1</v>
      </c>
      <c r="AC105" s="295"/>
      <c r="AD105" s="274"/>
      <c r="AE105" s="274"/>
      <c r="AF105" s="274"/>
      <c r="AG105" s="278"/>
      <c r="AH105" s="278"/>
    </row>
    <row r="106" s="258" customFormat="1" spans="1:34">
      <c r="A106" s="292"/>
      <c r="B106" s="292"/>
      <c r="C106" s="292"/>
      <c r="D106" s="385"/>
      <c r="E106" s="292"/>
      <c r="F106" s="325"/>
      <c r="G106" s="323"/>
      <c r="H106" s="292"/>
      <c r="I106" s="292"/>
      <c r="J106" s="276"/>
      <c r="K106" s="386"/>
      <c r="L106" s="292"/>
      <c r="M106" s="292"/>
      <c r="N106" s="292"/>
      <c r="O106" s="292"/>
      <c r="P106" s="292"/>
      <c r="Q106" s="292"/>
      <c r="R106" s="276"/>
      <c r="S106" s="276"/>
      <c r="T106" s="276"/>
      <c r="U106" s="294" t="s">
        <v>40</v>
      </c>
      <c r="V106" s="294">
        <v>2025</v>
      </c>
      <c r="W106" s="294"/>
      <c r="X106" s="294" t="s">
        <v>37</v>
      </c>
      <c r="Y106" s="294"/>
      <c r="Z106" s="294">
        <v>0.2</v>
      </c>
      <c r="AA106" s="294" t="s">
        <v>42</v>
      </c>
      <c r="AB106" s="295">
        <v>0.2</v>
      </c>
      <c r="AC106" s="295"/>
      <c r="AD106" s="276"/>
      <c r="AE106" s="276"/>
      <c r="AF106" s="276"/>
      <c r="AG106" s="292"/>
      <c r="AH106" s="292"/>
    </row>
    <row r="107" s="257" customFormat="1" spans="1:34">
      <c r="A107" s="293"/>
      <c r="B107" s="293"/>
      <c r="C107" s="293"/>
      <c r="D107" s="293"/>
      <c r="E107" s="293"/>
      <c r="F107" s="293"/>
      <c r="G107" s="293"/>
      <c r="H107" s="293"/>
      <c r="I107" s="293"/>
      <c r="J107" s="293"/>
      <c r="K107" s="293"/>
      <c r="L107" s="293"/>
      <c r="M107" s="293"/>
      <c r="N107" s="293"/>
      <c r="O107" s="293"/>
      <c r="P107" s="293"/>
      <c r="Q107" s="293"/>
      <c r="R107" s="293"/>
      <c r="S107" s="293"/>
      <c r="T107" s="293"/>
      <c r="U107" s="293"/>
      <c r="V107" s="293"/>
      <c r="W107" s="293"/>
      <c r="X107" s="293"/>
      <c r="Y107" s="293"/>
      <c r="Z107" s="293"/>
      <c r="AA107" s="293"/>
      <c r="AB107" s="293"/>
      <c r="AC107" s="293"/>
      <c r="AD107" s="293"/>
      <c r="AE107" s="293"/>
      <c r="AF107" s="293"/>
      <c r="AG107" s="293"/>
      <c r="AH107" s="293"/>
    </row>
    <row r="108" s="258" customFormat="1" ht="82" customHeight="1" spans="1:34">
      <c r="A108" s="297">
        <v>17</v>
      </c>
      <c r="B108" s="297" t="s">
        <v>567</v>
      </c>
      <c r="C108" s="297" t="s">
        <v>568</v>
      </c>
      <c r="D108" s="486" t="s">
        <v>710</v>
      </c>
      <c r="E108" s="297" t="s">
        <v>711</v>
      </c>
      <c r="F108" s="297" t="s">
        <v>34</v>
      </c>
      <c r="G108" s="297">
        <v>532</v>
      </c>
      <c r="H108" s="297">
        <v>485</v>
      </c>
      <c r="I108" s="297">
        <v>3.2224</v>
      </c>
      <c r="J108" s="296">
        <v>83.224</v>
      </c>
      <c r="K108" s="387" t="s">
        <v>101</v>
      </c>
      <c r="L108" s="294">
        <v>2025</v>
      </c>
      <c r="M108" s="294" t="s">
        <v>581</v>
      </c>
      <c r="N108" s="294" t="s">
        <v>37</v>
      </c>
      <c r="O108" s="294"/>
      <c r="P108" s="294">
        <v>1.2</v>
      </c>
      <c r="Q108" s="294" t="s">
        <v>176</v>
      </c>
      <c r="R108" s="296">
        <v>1.2</v>
      </c>
      <c r="S108" s="360"/>
      <c r="T108" s="296">
        <v>1.2</v>
      </c>
      <c r="U108" s="300" t="s">
        <v>712</v>
      </c>
      <c r="V108" s="258">
        <v>2023</v>
      </c>
      <c r="W108" s="294" t="s">
        <v>41</v>
      </c>
      <c r="X108" s="294" t="s">
        <v>52</v>
      </c>
      <c r="Y108" s="294"/>
      <c r="Z108" s="294">
        <v>0.1</v>
      </c>
      <c r="AA108" s="294" t="s">
        <v>46</v>
      </c>
      <c r="AB108" s="295">
        <v>0.1</v>
      </c>
      <c r="AC108" s="313" t="s">
        <v>713</v>
      </c>
      <c r="AD108" s="296">
        <v>0.3</v>
      </c>
      <c r="AE108" s="296">
        <f>T108+AD108</f>
        <v>1.5</v>
      </c>
      <c r="AF108" s="296">
        <f>AE108+J108*0.8</f>
        <v>68.0792</v>
      </c>
      <c r="AG108" s="297">
        <v>14</v>
      </c>
      <c r="AH108" s="297">
        <v>76</v>
      </c>
    </row>
    <row r="109" s="258" customFormat="1" spans="1:34">
      <c r="A109" s="302"/>
      <c r="B109" s="302"/>
      <c r="C109" s="302"/>
      <c r="D109" s="302"/>
      <c r="E109" s="302"/>
      <c r="F109" s="302"/>
      <c r="G109" s="302"/>
      <c r="H109" s="302"/>
      <c r="I109" s="302"/>
      <c r="J109" s="301"/>
      <c r="K109" s="294"/>
      <c r="L109" s="294"/>
      <c r="M109" s="294"/>
      <c r="N109" s="294"/>
      <c r="O109" s="294"/>
      <c r="P109" s="294"/>
      <c r="Q109" s="294"/>
      <c r="R109" s="301"/>
      <c r="S109" s="362"/>
      <c r="T109" s="301"/>
      <c r="U109" s="294" t="s">
        <v>40</v>
      </c>
      <c r="V109" s="294">
        <v>2025</v>
      </c>
      <c r="W109" s="294" t="s">
        <v>41</v>
      </c>
      <c r="X109" s="294" t="s">
        <v>37</v>
      </c>
      <c r="Y109" s="294"/>
      <c r="Z109" s="294">
        <v>0.2</v>
      </c>
      <c r="AA109" s="294" t="s">
        <v>42</v>
      </c>
      <c r="AB109" s="295">
        <v>0.2</v>
      </c>
      <c r="AC109" s="295"/>
      <c r="AD109" s="301"/>
      <c r="AE109" s="301"/>
      <c r="AF109" s="301"/>
      <c r="AG109" s="302"/>
      <c r="AH109" s="302"/>
    </row>
    <row r="110" s="257" customFormat="1" spans="1:34">
      <c r="A110" s="293"/>
      <c r="B110" s="293"/>
      <c r="C110" s="293"/>
      <c r="D110" s="293"/>
      <c r="E110" s="293"/>
      <c r="F110" s="293"/>
      <c r="G110" s="293"/>
      <c r="H110" s="293"/>
      <c r="I110" s="293"/>
      <c r="J110" s="293"/>
      <c r="K110" s="293"/>
      <c r="L110" s="293"/>
      <c r="M110" s="293"/>
      <c r="N110" s="293"/>
      <c r="O110" s="293"/>
      <c r="P110" s="293"/>
      <c r="Q110" s="293"/>
      <c r="R110" s="293"/>
      <c r="S110" s="293"/>
      <c r="T110" s="293"/>
      <c r="U110" s="293"/>
      <c r="V110" s="293"/>
      <c r="W110" s="293"/>
      <c r="X110" s="293"/>
      <c r="Y110" s="293"/>
      <c r="Z110" s="293"/>
      <c r="AA110" s="293"/>
      <c r="AB110" s="293"/>
      <c r="AC110" s="293"/>
      <c r="AD110" s="293"/>
      <c r="AE110" s="293"/>
      <c r="AF110" s="293"/>
      <c r="AG110" s="293"/>
      <c r="AH110" s="293"/>
    </row>
    <row r="111" s="258" customFormat="1" spans="1:34">
      <c r="A111" s="297">
        <v>18</v>
      </c>
      <c r="B111" s="297" t="s">
        <v>663</v>
      </c>
      <c r="C111" s="297" t="s">
        <v>568</v>
      </c>
      <c r="D111" s="486" t="s">
        <v>714</v>
      </c>
      <c r="E111" s="297" t="s">
        <v>715</v>
      </c>
      <c r="F111" s="297" t="s">
        <v>34</v>
      </c>
      <c r="G111" s="297">
        <v>528</v>
      </c>
      <c r="H111" s="297">
        <v>426</v>
      </c>
      <c r="I111" s="297">
        <v>2.93953488372093</v>
      </c>
      <c r="J111" s="296">
        <v>80.1937984496124</v>
      </c>
      <c r="K111" s="297"/>
      <c r="L111" s="297"/>
      <c r="M111" s="297"/>
      <c r="N111" s="297"/>
      <c r="O111" s="297"/>
      <c r="P111" s="297"/>
      <c r="Q111" s="297"/>
      <c r="R111" s="296"/>
      <c r="S111" s="296"/>
      <c r="T111" s="296">
        <v>0</v>
      </c>
      <c r="U111" s="388" t="s">
        <v>716</v>
      </c>
      <c r="V111" s="389">
        <v>2025</v>
      </c>
      <c r="W111" s="388"/>
      <c r="X111" s="388" t="s">
        <v>37</v>
      </c>
      <c r="Y111" s="388"/>
      <c r="Z111" s="388">
        <v>1</v>
      </c>
      <c r="AA111" s="388" t="s">
        <v>105</v>
      </c>
      <c r="AB111" s="310">
        <v>0.95</v>
      </c>
      <c r="AC111" s="310" t="s">
        <v>717</v>
      </c>
      <c r="AD111" s="296">
        <v>2.7475</v>
      </c>
      <c r="AE111" s="296">
        <v>2.7475</v>
      </c>
      <c r="AF111" s="296">
        <f>AE111+J111*0.8</f>
        <v>66.9025387596899</v>
      </c>
      <c r="AG111" s="297">
        <v>23</v>
      </c>
      <c r="AH111" s="297">
        <v>76</v>
      </c>
    </row>
    <row r="112" s="258" customFormat="1" spans="1:34">
      <c r="A112" s="299"/>
      <c r="B112" s="299"/>
      <c r="C112" s="299"/>
      <c r="D112" s="299"/>
      <c r="E112" s="299"/>
      <c r="F112" s="299"/>
      <c r="G112" s="299"/>
      <c r="H112" s="299"/>
      <c r="I112" s="299"/>
      <c r="J112" s="298"/>
      <c r="K112" s="299"/>
      <c r="L112" s="299"/>
      <c r="M112" s="299"/>
      <c r="N112" s="299"/>
      <c r="O112" s="299"/>
      <c r="P112" s="299"/>
      <c r="Q112" s="299"/>
      <c r="R112" s="298"/>
      <c r="S112" s="298"/>
      <c r="T112" s="298"/>
      <c r="U112" s="269" t="s">
        <v>718</v>
      </c>
      <c r="V112" s="269">
        <v>2023</v>
      </c>
      <c r="W112" s="269" t="s">
        <v>41</v>
      </c>
      <c r="X112" s="269" t="s">
        <v>52</v>
      </c>
      <c r="Y112" s="269" t="s">
        <v>719</v>
      </c>
      <c r="Z112" s="269">
        <v>0.1</v>
      </c>
      <c r="AA112" s="269" t="s">
        <v>105</v>
      </c>
      <c r="AB112" s="310">
        <v>0</v>
      </c>
      <c r="AC112" s="310" t="s">
        <v>720</v>
      </c>
      <c r="AD112" s="298"/>
      <c r="AE112" s="298"/>
      <c r="AF112" s="298"/>
      <c r="AG112" s="299"/>
      <c r="AH112" s="299"/>
    </row>
    <row r="113" s="258" customFormat="1" spans="1:34">
      <c r="A113" s="299"/>
      <c r="B113" s="299"/>
      <c r="C113" s="299"/>
      <c r="D113" s="299"/>
      <c r="E113" s="299"/>
      <c r="F113" s="299"/>
      <c r="G113" s="299"/>
      <c r="H113" s="299"/>
      <c r="I113" s="299"/>
      <c r="J113" s="298"/>
      <c r="K113" s="299"/>
      <c r="L113" s="299"/>
      <c r="M113" s="299"/>
      <c r="N113" s="299"/>
      <c r="O113" s="299"/>
      <c r="P113" s="299"/>
      <c r="Q113" s="299"/>
      <c r="R113" s="298"/>
      <c r="S113" s="298"/>
      <c r="T113" s="298"/>
      <c r="U113" s="267" t="s">
        <v>721</v>
      </c>
      <c r="V113" s="390">
        <v>2024</v>
      </c>
      <c r="W113" s="267"/>
      <c r="X113" s="267" t="s">
        <v>37</v>
      </c>
      <c r="Y113" s="267"/>
      <c r="Z113" s="267">
        <v>0.75</v>
      </c>
      <c r="AA113" s="267" t="s">
        <v>107</v>
      </c>
      <c r="AB113" s="320">
        <v>0.7125</v>
      </c>
      <c r="AC113" s="310" t="s">
        <v>722</v>
      </c>
      <c r="AD113" s="298"/>
      <c r="AE113" s="298"/>
      <c r="AF113" s="298"/>
      <c r="AG113" s="299"/>
      <c r="AH113" s="299"/>
    </row>
    <row r="114" s="258" customFormat="1" spans="1:34">
      <c r="A114" s="299"/>
      <c r="B114" s="299"/>
      <c r="C114" s="299"/>
      <c r="D114" s="299"/>
      <c r="E114" s="299"/>
      <c r="F114" s="299"/>
      <c r="G114" s="299"/>
      <c r="H114" s="299"/>
      <c r="I114" s="299"/>
      <c r="J114" s="298"/>
      <c r="K114" s="299"/>
      <c r="L114" s="299"/>
      <c r="M114" s="299"/>
      <c r="N114" s="299"/>
      <c r="O114" s="299"/>
      <c r="P114" s="299"/>
      <c r="Q114" s="299"/>
      <c r="R114" s="298"/>
      <c r="S114" s="298"/>
      <c r="T114" s="298"/>
      <c r="U114" s="294" t="s">
        <v>723</v>
      </c>
      <c r="V114" s="294">
        <v>2025</v>
      </c>
      <c r="W114" s="294"/>
      <c r="X114" s="294" t="s">
        <v>37</v>
      </c>
      <c r="Y114" s="294"/>
      <c r="Z114" s="294">
        <v>0.485</v>
      </c>
      <c r="AA114" s="294" t="s">
        <v>107</v>
      </c>
      <c r="AB114" s="295">
        <v>0.485</v>
      </c>
      <c r="AC114" s="295"/>
      <c r="AD114" s="298"/>
      <c r="AE114" s="298"/>
      <c r="AF114" s="298"/>
      <c r="AG114" s="299"/>
      <c r="AH114" s="299"/>
    </row>
    <row r="115" s="258" customFormat="1" spans="1:34">
      <c r="A115" s="299"/>
      <c r="B115" s="299"/>
      <c r="C115" s="299"/>
      <c r="D115" s="299"/>
      <c r="E115" s="299"/>
      <c r="F115" s="299"/>
      <c r="G115" s="299"/>
      <c r="H115" s="299"/>
      <c r="I115" s="299"/>
      <c r="J115" s="298"/>
      <c r="K115" s="299"/>
      <c r="L115" s="299"/>
      <c r="M115" s="299"/>
      <c r="N115" s="299"/>
      <c r="O115" s="299"/>
      <c r="P115" s="299"/>
      <c r="Q115" s="299"/>
      <c r="R115" s="298"/>
      <c r="S115" s="298"/>
      <c r="T115" s="298"/>
      <c r="U115" s="269" t="s">
        <v>724</v>
      </c>
      <c r="V115" s="269">
        <v>2023</v>
      </c>
      <c r="W115" s="269" t="s">
        <v>41</v>
      </c>
      <c r="X115" s="269" t="s">
        <v>37</v>
      </c>
      <c r="Y115" s="269"/>
      <c r="Z115" s="269">
        <v>0.5</v>
      </c>
      <c r="AA115" s="269" t="s">
        <v>107</v>
      </c>
      <c r="AB115" s="320">
        <v>0</v>
      </c>
      <c r="AC115" s="310" t="s">
        <v>725</v>
      </c>
      <c r="AD115" s="298"/>
      <c r="AE115" s="298"/>
      <c r="AF115" s="298"/>
      <c r="AG115" s="299"/>
      <c r="AH115" s="299"/>
    </row>
    <row r="116" s="258" customFormat="1" spans="1:34">
      <c r="A116" s="299"/>
      <c r="B116" s="299"/>
      <c r="C116" s="299"/>
      <c r="D116" s="299"/>
      <c r="E116" s="299"/>
      <c r="F116" s="299"/>
      <c r="G116" s="299"/>
      <c r="H116" s="299"/>
      <c r="I116" s="299"/>
      <c r="J116" s="298"/>
      <c r="K116" s="299"/>
      <c r="L116" s="299"/>
      <c r="M116" s="299"/>
      <c r="N116" s="299"/>
      <c r="O116" s="299"/>
      <c r="P116" s="299"/>
      <c r="Q116" s="299"/>
      <c r="R116" s="298"/>
      <c r="S116" s="298"/>
      <c r="T116" s="298"/>
      <c r="U116" s="391" t="s">
        <v>726</v>
      </c>
      <c r="V116" s="391" t="s">
        <v>727</v>
      </c>
      <c r="W116" s="391" t="s">
        <v>41</v>
      </c>
      <c r="X116" s="391" t="s">
        <v>52</v>
      </c>
      <c r="Y116" s="391"/>
      <c r="Z116" s="391">
        <v>0.1</v>
      </c>
      <c r="AA116" s="391" t="s">
        <v>164</v>
      </c>
      <c r="AB116" s="320">
        <v>0.1</v>
      </c>
      <c r="AC116" s="310"/>
      <c r="AD116" s="298"/>
      <c r="AE116" s="298"/>
      <c r="AF116" s="298"/>
      <c r="AG116" s="299"/>
      <c r="AH116" s="299"/>
    </row>
    <row r="117" s="258" customFormat="1" spans="1:34">
      <c r="A117" s="302"/>
      <c r="B117" s="302"/>
      <c r="C117" s="302"/>
      <c r="D117" s="302"/>
      <c r="E117" s="302"/>
      <c r="F117" s="302"/>
      <c r="G117" s="302"/>
      <c r="H117" s="302"/>
      <c r="I117" s="302"/>
      <c r="J117" s="301"/>
      <c r="K117" s="302"/>
      <c r="L117" s="302"/>
      <c r="M117" s="302"/>
      <c r="N117" s="302"/>
      <c r="O117" s="302"/>
      <c r="P117" s="302"/>
      <c r="Q117" s="302"/>
      <c r="R117" s="301"/>
      <c r="S117" s="301"/>
      <c r="T117" s="301"/>
      <c r="U117" s="294" t="s">
        <v>728</v>
      </c>
      <c r="V117" s="294">
        <v>2023</v>
      </c>
      <c r="W117" s="294" t="s">
        <v>41</v>
      </c>
      <c r="X117" s="294" t="s">
        <v>37</v>
      </c>
      <c r="Y117" s="294"/>
      <c r="Z117" s="294">
        <v>0.5</v>
      </c>
      <c r="AA117" s="294" t="s">
        <v>107</v>
      </c>
      <c r="AB117" s="295">
        <v>0.5</v>
      </c>
      <c r="AC117" s="295"/>
      <c r="AD117" s="301"/>
      <c r="AE117" s="301"/>
      <c r="AF117" s="301"/>
      <c r="AG117" s="302"/>
      <c r="AH117" s="302"/>
    </row>
    <row r="118" s="257" customFormat="1" spans="1:34">
      <c r="A118" s="293"/>
      <c r="B118" s="293"/>
      <c r="C118" s="293"/>
      <c r="D118" s="293"/>
      <c r="E118" s="293"/>
      <c r="F118" s="293"/>
      <c r="G118" s="293"/>
      <c r="H118" s="293"/>
      <c r="I118" s="293"/>
      <c r="J118" s="293"/>
      <c r="K118" s="293"/>
      <c r="L118" s="293"/>
      <c r="M118" s="293"/>
      <c r="N118" s="293"/>
      <c r="O118" s="293"/>
      <c r="P118" s="293"/>
      <c r="Q118" s="293"/>
      <c r="R118" s="293"/>
      <c r="S118" s="293"/>
      <c r="T118" s="293"/>
      <c r="U118" s="293"/>
      <c r="V118" s="293"/>
      <c r="W118" s="293"/>
      <c r="X118" s="293"/>
      <c r="Y118" s="293"/>
      <c r="Z118" s="293"/>
      <c r="AA118" s="293"/>
      <c r="AB118" s="293"/>
      <c r="AC118" s="293"/>
      <c r="AD118" s="293"/>
      <c r="AE118" s="293"/>
      <c r="AF118" s="293"/>
      <c r="AG118" s="293"/>
      <c r="AH118" s="293"/>
    </row>
    <row r="119" s="258" customFormat="1" spans="1:34">
      <c r="A119" s="297">
        <v>19</v>
      </c>
      <c r="B119" s="297" t="s">
        <v>567</v>
      </c>
      <c r="C119" s="297" t="s">
        <v>664</v>
      </c>
      <c r="D119" s="486" t="s">
        <v>729</v>
      </c>
      <c r="E119" s="297" t="s">
        <v>730</v>
      </c>
      <c r="F119" s="297" t="s">
        <v>34</v>
      </c>
      <c r="G119" s="297">
        <v>549</v>
      </c>
      <c r="H119" s="297">
        <v>465</v>
      </c>
      <c r="I119" s="297">
        <v>2.9511811023622</v>
      </c>
      <c r="J119" s="296">
        <v>80.3490813648294</v>
      </c>
      <c r="K119" s="297"/>
      <c r="L119" s="297"/>
      <c r="M119" s="297"/>
      <c r="N119" s="297"/>
      <c r="O119" s="297"/>
      <c r="P119" s="297"/>
      <c r="Q119" s="297"/>
      <c r="R119" s="360">
        <v>0</v>
      </c>
      <c r="S119" s="360"/>
      <c r="T119" s="360">
        <v>0</v>
      </c>
      <c r="U119" s="300" t="s">
        <v>731</v>
      </c>
      <c r="V119" s="294">
        <v>2025</v>
      </c>
      <c r="W119" s="294" t="s">
        <v>119</v>
      </c>
      <c r="X119" s="294" t="s">
        <v>52</v>
      </c>
      <c r="Y119" s="294" t="s">
        <v>111</v>
      </c>
      <c r="Z119" s="294">
        <v>0.3</v>
      </c>
      <c r="AA119" s="300" t="s">
        <v>81</v>
      </c>
      <c r="AB119" s="295">
        <v>0.3</v>
      </c>
      <c r="AC119" s="295"/>
      <c r="AD119" s="296">
        <v>2.57</v>
      </c>
      <c r="AE119" s="296">
        <f>T119+AD119</f>
        <v>2.57</v>
      </c>
      <c r="AF119" s="296">
        <f>AE119+J119*0.8</f>
        <v>66.8492650918635</v>
      </c>
      <c r="AG119" s="297">
        <v>22</v>
      </c>
      <c r="AH119" s="297">
        <v>76</v>
      </c>
    </row>
    <row r="120" s="258" customFormat="1" spans="1:34">
      <c r="A120" s="299"/>
      <c r="B120" s="299"/>
      <c r="C120" s="299"/>
      <c r="D120" s="299"/>
      <c r="E120" s="299"/>
      <c r="F120" s="299"/>
      <c r="G120" s="299"/>
      <c r="H120" s="299"/>
      <c r="I120" s="299"/>
      <c r="J120" s="298"/>
      <c r="K120" s="299"/>
      <c r="L120" s="299"/>
      <c r="M120" s="299"/>
      <c r="N120" s="299"/>
      <c r="O120" s="299"/>
      <c r="P120" s="299"/>
      <c r="Q120" s="299"/>
      <c r="R120" s="392"/>
      <c r="S120" s="392"/>
      <c r="T120" s="392"/>
      <c r="U120" s="300" t="s">
        <v>410</v>
      </c>
      <c r="V120" s="294">
        <v>2025</v>
      </c>
      <c r="W120" s="294" t="s">
        <v>41</v>
      </c>
      <c r="X120" s="294" t="s">
        <v>37</v>
      </c>
      <c r="Y120" s="294"/>
      <c r="Z120" s="294">
        <v>0.2</v>
      </c>
      <c r="AA120" s="300" t="s">
        <v>373</v>
      </c>
      <c r="AB120" s="295">
        <v>0.2</v>
      </c>
      <c r="AC120" s="295"/>
      <c r="AD120" s="298"/>
      <c r="AE120" s="298"/>
      <c r="AF120" s="298"/>
      <c r="AG120" s="299"/>
      <c r="AH120" s="299"/>
    </row>
    <row r="121" s="258" customFormat="1" spans="1:34">
      <c r="A121" s="299"/>
      <c r="B121" s="299"/>
      <c r="C121" s="299"/>
      <c r="D121" s="299"/>
      <c r="E121" s="299"/>
      <c r="F121" s="299"/>
      <c r="G121" s="299"/>
      <c r="H121" s="299"/>
      <c r="I121" s="299"/>
      <c r="J121" s="298"/>
      <c r="K121" s="299"/>
      <c r="L121" s="299"/>
      <c r="M121" s="299"/>
      <c r="N121" s="299"/>
      <c r="O121" s="299"/>
      <c r="P121" s="299"/>
      <c r="Q121" s="299"/>
      <c r="R121" s="392"/>
      <c r="S121" s="392"/>
      <c r="T121" s="392"/>
      <c r="U121" s="294" t="s">
        <v>732</v>
      </c>
      <c r="V121" s="294" t="s">
        <v>733</v>
      </c>
      <c r="W121" s="294" t="s">
        <v>734</v>
      </c>
      <c r="X121" s="294" t="s">
        <v>37</v>
      </c>
      <c r="Y121" s="294"/>
      <c r="Z121" s="294">
        <v>1.97</v>
      </c>
      <c r="AA121" s="294" t="s">
        <v>107</v>
      </c>
      <c r="AB121" s="295">
        <v>1.97</v>
      </c>
      <c r="AC121" s="295"/>
      <c r="AD121" s="298"/>
      <c r="AE121" s="298"/>
      <c r="AF121" s="298"/>
      <c r="AG121" s="299"/>
      <c r="AH121" s="299"/>
    </row>
    <row r="122" s="258" customFormat="1" ht="21" customHeight="1" spans="1:34">
      <c r="A122" s="302"/>
      <c r="B122" s="302"/>
      <c r="C122" s="302"/>
      <c r="D122" s="302"/>
      <c r="E122" s="302"/>
      <c r="F122" s="302"/>
      <c r="G122" s="302"/>
      <c r="H122" s="302"/>
      <c r="I122" s="302"/>
      <c r="J122" s="301"/>
      <c r="K122" s="302"/>
      <c r="L122" s="302"/>
      <c r="M122" s="302"/>
      <c r="N122" s="302"/>
      <c r="O122" s="302"/>
      <c r="P122" s="302"/>
      <c r="Q122" s="302"/>
      <c r="R122" s="362"/>
      <c r="S122" s="362"/>
      <c r="T122" s="362"/>
      <c r="U122" s="300" t="s">
        <v>712</v>
      </c>
      <c r="V122" s="294" t="s">
        <v>127</v>
      </c>
      <c r="W122" s="294" t="s">
        <v>734</v>
      </c>
      <c r="X122" s="294" t="s">
        <v>52</v>
      </c>
      <c r="Y122" s="294"/>
      <c r="Z122" s="294">
        <v>0.1</v>
      </c>
      <c r="AA122" s="294" t="s">
        <v>46</v>
      </c>
      <c r="AB122" s="295">
        <v>0.1</v>
      </c>
      <c r="AC122" s="295"/>
      <c r="AD122" s="301"/>
      <c r="AE122" s="301"/>
      <c r="AF122" s="301"/>
      <c r="AG122" s="302"/>
      <c r="AH122" s="302"/>
    </row>
    <row r="123" s="257" customFormat="1" spans="1:34">
      <c r="A123" s="293"/>
      <c r="B123" s="293"/>
      <c r="C123" s="293"/>
      <c r="D123" s="293"/>
      <c r="E123" s="293"/>
      <c r="F123" s="293"/>
      <c r="G123" s="293"/>
      <c r="H123" s="293"/>
      <c r="I123" s="293"/>
      <c r="J123" s="293"/>
      <c r="K123" s="293"/>
      <c r="L123" s="293"/>
      <c r="M123" s="293"/>
      <c r="N123" s="293"/>
      <c r="O123" s="293"/>
      <c r="P123" s="293"/>
      <c r="Q123" s="293"/>
      <c r="R123" s="293"/>
      <c r="S123" s="293"/>
      <c r="T123" s="293"/>
      <c r="U123" s="293"/>
      <c r="V123" s="293"/>
      <c r="W123" s="293"/>
      <c r="X123" s="293"/>
      <c r="Y123" s="293"/>
      <c r="Z123" s="293"/>
      <c r="AA123" s="293"/>
      <c r="AB123" s="293"/>
      <c r="AC123" s="293"/>
      <c r="AD123" s="293"/>
      <c r="AE123" s="293"/>
      <c r="AF123" s="293"/>
      <c r="AG123" s="293"/>
      <c r="AH123" s="293"/>
    </row>
    <row r="124" s="258" customFormat="1" spans="1:34">
      <c r="A124" s="272">
        <v>20</v>
      </c>
      <c r="B124" s="325" t="s">
        <v>664</v>
      </c>
      <c r="C124" s="325" t="s">
        <v>568</v>
      </c>
      <c r="D124" s="487" t="s">
        <v>735</v>
      </c>
      <c r="E124" s="325" t="s">
        <v>736</v>
      </c>
      <c r="F124" s="325" t="s">
        <v>34</v>
      </c>
      <c r="G124" s="325">
        <v>477</v>
      </c>
      <c r="H124" s="325">
        <v>448</v>
      </c>
      <c r="I124" s="272">
        <v>2.9</v>
      </c>
      <c r="J124" s="266">
        <v>79.6666666666667</v>
      </c>
      <c r="K124" s="303"/>
      <c r="L124" s="272"/>
      <c r="M124" s="272"/>
      <c r="N124" s="272"/>
      <c r="O124" s="272"/>
      <c r="P124" s="272"/>
      <c r="Q124" s="272"/>
      <c r="R124" s="266"/>
      <c r="S124" s="266"/>
      <c r="T124" s="266">
        <v>0</v>
      </c>
      <c r="U124" s="325" t="s">
        <v>737</v>
      </c>
      <c r="V124" s="325">
        <v>2023</v>
      </c>
      <c r="W124" s="325"/>
      <c r="X124" s="325"/>
      <c r="Y124" s="325"/>
      <c r="Z124" s="325">
        <v>0.475</v>
      </c>
      <c r="AA124" s="325" t="s">
        <v>107</v>
      </c>
      <c r="AB124" s="271">
        <v>0.475</v>
      </c>
      <c r="AC124" s="271"/>
      <c r="AD124" s="266">
        <v>2.965</v>
      </c>
      <c r="AE124" s="266">
        <f>T124+AD124</f>
        <v>2.965</v>
      </c>
      <c r="AF124" s="266">
        <f>AE124+J124*0.8</f>
        <v>66.6983333333334</v>
      </c>
      <c r="AG124" s="272">
        <v>24</v>
      </c>
      <c r="AH124" s="272">
        <v>76</v>
      </c>
    </row>
    <row r="125" s="258" customFormat="1" spans="1:34">
      <c r="A125" s="278"/>
      <c r="B125" s="325"/>
      <c r="C125" s="325"/>
      <c r="D125" s="325"/>
      <c r="E125" s="325"/>
      <c r="F125" s="325"/>
      <c r="G125" s="325"/>
      <c r="H125" s="325"/>
      <c r="I125" s="278"/>
      <c r="J125" s="274"/>
      <c r="K125" s="307"/>
      <c r="L125" s="278"/>
      <c r="M125" s="278"/>
      <c r="N125" s="278"/>
      <c r="O125" s="278"/>
      <c r="P125" s="278"/>
      <c r="Q125" s="278"/>
      <c r="R125" s="274"/>
      <c r="S125" s="274"/>
      <c r="T125" s="274"/>
      <c r="U125" s="325" t="s">
        <v>738</v>
      </c>
      <c r="V125" s="325">
        <v>2024</v>
      </c>
      <c r="W125" s="325"/>
      <c r="X125" s="325"/>
      <c r="Y125" s="325"/>
      <c r="Z125" s="325">
        <v>0.49</v>
      </c>
      <c r="AA125" s="325" t="s">
        <v>107</v>
      </c>
      <c r="AB125" s="271">
        <v>0.49</v>
      </c>
      <c r="AC125" s="271"/>
      <c r="AD125" s="274"/>
      <c r="AE125" s="274"/>
      <c r="AF125" s="274"/>
      <c r="AG125" s="278"/>
      <c r="AH125" s="278"/>
    </row>
    <row r="126" s="258" customFormat="1" spans="1:34">
      <c r="A126" s="278"/>
      <c r="B126" s="325"/>
      <c r="C126" s="325"/>
      <c r="D126" s="325"/>
      <c r="E126" s="325"/>
      <c r="F126" s="325"/>
      <c r="G126" s="325"/>
      <c r="H126" s="325"/>
      <c r="I126" s="278"/>
      <c r="J126" s="274"/>
      <c r="K126" s="307"/>
      <c r="L126" s="278"/>
      <c r="M126" s="278"/>
      <c r="N126" s="278"/>
      <c r="O126" s="278"/>
      <c r="P126" s="278"/>
      <c r="Q126" s="278"/>
      <c r="R126" s="274"/>
      <c r="S126" s="274"/>
      <c r="T126" s="274"/>
      <c r="U126" s="325" t="s">
        <v>739</v>
      </c>
      <c r="V126" s="325">
        <v>2025</v>
      </c>
      <c r="W126" s="325"/>
      <c r="X126" s="325"/>
      <c r="Y126" s="325"/>
      <c r="Z126" s="325">
        <v>0.5</v>
      </c>
      <c r="AA126" s="325" t="s">
        <v>107</v>
      </c>
      <c r="AB126" s="271">
        <v>0.5</v>
      </c>
      <c r="AC126" s="271"/>
      <c r="AD126" s="274"/>
      <c r="AE126" s="274"/>
      <c r="AF126" s="274"/>
      <c r="AG126" s="278"/>
      <c r="AH126" s="278"/>
    </row>
    <row r="127" s="258" customFormat="1" spans="1:34">
      <c r="A127" s="278"/>
      <c r="B127" s="325"/>
      <c r="C127" s="325"/>
      <c r="D127" s="325"/>
      <c r="E127" s="325"/>
      <c r="F127" s="325"/>
      <c r="G127" s="325"/>
      <c r="H127" s="325"/>
      <c r="I127" s="278"/>
      <c r="J127" s="274"/>
      <c r="K127" s="307"/>
      <c r="L127" s="278"/>
      <c r="M127" s="278"/>
      <c r="N127" s="278"/>
      <c r="O127" s="278"/>
      <c r="P127" s="278"/>
      <c r="Q127" s="278"/>
      <c r="R127" s="274"/>
      <c r="S127" s="274"/>
      <c r="T127" s="274"/>
      <c r="U127" s="393" t="s">
        <v>740</v>
      </c>
      <c r="V127" s="325">
        <v>2024</v>
      </c>
      <c r="W127" s="325" t="s">
        <v>119</v>
      </c>
      <c r="X127" s="325" t="s">
        <v>52</v>
      </c>
      <c r="Y127" s="325" t="s">
        <v>111</v>
      </c>
      <c r="Z127" s="325">
        <v>0.3</v>
      </c>
      <c r="AA127" s="325" t="s">
        <v>81</v>
      </c>
      <c r="AB127" s="271">
        <v>0.3</v>
      </c>
      <c r="AC127" s="310"/>
      <c r="AD127" s="274"/>
      <c r="AE127" s="274"/>
      <c r="AF127" s="274"/>
      <c r="AG127" s="278"/>
      <c r="AH127" s="278"/>
    </row>
    <row r="128" s="258" customFormat="1" spans="1:34">
      <c r="A128" s="278"/>
      <c r="B128" s="325"/>
      <c r="C128" s="325"/>
      <c r="D128" s="325"/>
      <c r="E128" s="325"/>
      <c r="F128" s="325"/>
      <c r="G128" s="325"/>
      <c r="H128" s="325"/>
      <c r="I128" s="278"/>
      <c r="J128" s="274"/>
      <c r="K128" s="307"/>
      <c r="L128" s="278"/>
      <c r="M128" s="278"/>
      <c r="N128" s="278"/>
      <c r="O128" s="278"/>
      <c r="P128" s="278"/>
      <c r="Q128" s="278"/>
      <c r="R128" s="274"/>
      <c r="S128" s="274"/>
      <c r="T128" s="274"/>
      <c r="U128" s="393" t="s">
        <v>741</v>
      </c>
      <c r="V128" s="325">
        <v>2024</v>
      </c>
      <c r="W128" s="325" t="s">
        <v>41</v>
      </c>
      <c r="X128" s="325" t="s">
        <v>52</v>
      </c>
      <c r="Y128" s="325" t="s">
        <v>111</v>
      </c>
      <c r="Z128" s="325">
        <v>0.05</v>
      </c>
      <c r="AA128" s="325" t="s">
        <v>81</v>
      </c>
      <c r="AB128" s="271">
        <v>0.05</v>
      </c>
      <c r="AC128" s="271"/>
      <c r="AD128" s="274"/>
      <c r="AE128" s="274"/>
      <c r="AF128" s="274"/>
      <c r="AG128" s="278"/>
      <c r="AH128" s="278"/>
    </row>
    <row r="129" s="258" customFormat="1" spans="1:34">
      <c r="A129" s="278"/>
      <c r="B129" s="325"/>
      <c r="C129" s="325"/>
      <c r="D129" s="325"/>
      <c r="E129" s="325"/>
      <c r="F129" s="325"/>
      <c r="G129" s="325"/>
      <c r="H129" s="325"/>
      <c r="I129" s="278"/>
      <c r="J129" s="274"/>
      <c r="K129" s="307"/>
      <c r="L129" s="278"/>
      <c r="M129" s="278"/>
      <c r="N129" s="278"/>
      <c r="O129" s="278"/>
      <c r="P129" s="278"/>
      <c r="Q129" s="278"/>
      <c r="R129" s="274"/>
      <c r="S129" s="274"/>
      <c r="T129" s="274"/>
      <c r="U129" s="393" t="s">
        <v>742</v>
      </c>
      <c r="V129" s="325">
        <v>2024</v>
      </c>
      <c r="W129" s="325" t="s">
        <v>41</v>
      </c>
      <c r="X129" s="325" t="s">
        <v>52</v>
      </c>
      <c r="Y129" s="325" t="s">
        <v>80</v>
      </c>
      <c r="Z129" s="325">
        <v>0.1</v>
      </c>
      <c r="AA129" s="325" t="s">
        <v>81</v>
      </c>
      <c r="AB129" s="271">
        <v>0.1</v>
      </c>
      <c r="AC129" s="271"/>
      <c r="AD129" s="274"/>
      <c r="AE129" s="274"/>
      <c r="AF129" s="274"/>
      <c r="AG129" s="278"/>
      <c r="AH129" s="278"/>
    </row>
    <row r="130" s="258" customFormat="1" spans="1:34">
      <c r="A130" s="278"/>
      <c r="B130" s="325"/>
      <c r="C130" s="325"/>
      <c r="D130" s="325"/>
      <c r="E130" s="325"/>
      <c r="F130" s="325"/>
      <c r="G130" s="325"/>
      <c r="H130" s="325"/>
      <c r="I130" s="278"/>
      <c r="J130" s="274"/>
      <c r="K130" s="307"/>
      <c r="L130" s="278"/>
      <c r="M130" s="278"/>
      <c r="N130" s="278"/>
      <c r="O130" s="278"/>
      <c r="P130" s="278"/>
      <c r="Q130" s="278"/>
      <c r="R130" s="274"/>
      <c r="S130" s="274"/>
      <c r="T130" s="274"/>
      <c r="U130" s="393" t="s">
        <v>743</v>
      </c>
      <c r="V130" s="325">
        <v>2025</v>
      </c>
      <c r="W130" s="325" t="s">
        <v>41</v>
      </c>
      <c r="X130" s="325" t="s">
        <v>52</v>
      </c>
      <c r="Y130" s="325" t="s">
        <v>111</v>
      </c>
      <c r="Z130" s="325">
        <v>0.05</v>
      </c>
      <c r="AA130" s="325" t="s">
        <v>81</v>
      </c>
      <c r="AB130" s="271">
        <v>0.05</v>
      </c>
      <c r="AC130" s="271"/>
      <c r="AD130" s="274"/>
      <c r="AE130" s="274"/>
      <c r="AF130" s="274"/>
      <c r="AG130" s="278"/>
      <c r="AH130" s="278"/>
    </row>
    <row r="131" s="258" customFormat="1" spans="1:34">
      <c r="A131" s="292"/>
      <c r="B131" s="325"/>
      <c r="C131" s="325"/>
      <c r="D131" s="325"/>
      <c r="E131" s="325"/>
      <c r="F131" s="325"/>
      <c r="G131" s="325"/>
      <c r="H131" s="325"/>
      <c r="I131" s="292"/>
      <c r="J131" s="276"/>
      <c r="K131" s="311"/>
      <c r="L131" s="292"/>
      <c r="M131" s="292"/>
      <c r="N131" s="292"/>
      <c r="O131" s="292"/>
      <c r="P131" s="292"/>
      <c r="Q131" s="292"/>
      <c r="R131" s="276"/>
      <c r="S131" s="276"/>
      <c r="T131" s="276"/>
      <c r="U131" s="325" t="s">
        <v>744</v>
      </c>
      <c r="V131" s="325">
        <v>2025</v>
      </c>
      <c r="W131" s="325"/>
      <c r="X131" s="325"/>
      <c r="Y131" s="325"/>
      <c r="Z131" s="325">
        <v>1</v>
      </c>
      <c r="AA131" s="325" t="s">
        <v>105</v>
      </c>
      <c r="AB131" s="271">
        <v>1</v>
      </c>
      <c r="AC131" s="271" t="s">
        <v>745</v>
      </c>
      <c r="AD131" s="276"/>
      <c r="AE131" s="276"/>
      <c r="AF131" s="276"/>
      <c r="AG131" s="292"/>
      <c r="AH131" s="292"/>
    </row>
    <row r="132" s="257" customFormat="1" spans="1:34">
      <c r="A132" s="293"/>
      <c r="B132" s="293"/>
      <c r="C132" s="293"/>
      <c r="D132" s="293"/>
      <c r="E132" s="293"/>
      <c r="F132" s="293"/>
      <c r="G132" s="293"/>
      <c r="H132" s="293"/>
      <c r="I132" s="293"/>
      <c r="J132" s="293"/>
      <c r="K132" s="293"/>
      <c r="L132" s="293"/>
      <c r="M132" s="293"/>
      <c r="N132" s="293"/>
      <c r="O132" s="293"/>
      <c r="P132" s="293"/>
      <c r="Q132" s="293"/>
      <c r="R132" s="293"/>
      <c r="S132" s="293"/>
      <c r="T132" s="293"/>
      <c r="U132" s="293"/>
      <c r="V132" s="293"/>
      <c r="W132" s="293"/>
      <c r="X132" s="293"/>
      <c r="Y132" s="293"/>
      <c r="Z132" s="293"/>
      <c r="AA132" s="293"/>
      <c r="AB132" s="293"/>
      <c r="AC132" s="293"/>
      <c r="AD132" s="293"/>
      <c r="AE132" s="293"/>
      <c r="AF132" s="293"/>
      <c r="AG132" s="293"/>
      <c r="AH132" s="293"/>
    </row>
    <row r="133" s="258" customFormat="1" spans="1:34">
      <c r="A133" s="325">
        <v>21</v>
      </c>
      <c r="B133" s="325" t="s">
        <v>567</v>
      </c>
      <c r="C133" s="325" t="s">
        <v>568</v>
      </c>
      <c r="D133" s="487" t="s">
        <v>746</v>
      </c>
      <c r="E133" s="325" t="s">
        <v>747</v>
      </c>
      <c r="F133" s="325" t="s">
        <v>34</v>
      </c>
      <c r="G133" s="325">
        <v>489</v>
      </c>
      <c r="H133" s="325">
        <v>442</v>
      </c>
      <c r="I133" s="325">
        <v>3.19047619047619</v>
      </c>
      <c r="J133" s="271">
        <v>82.9047619047619</v>
      </c>
      <c r="K133" s="334"/>
      <c r="L133" s="325"/>
      <c r="M133" s="325"/>
      <c r="N133" s="325"/>
      <c r="O133" s="325"/>
      <c r="P133" s="325"/>
      <c r="Q133" s="334"/>
      <c r="R133" s="271"/>
      <c r="S133" s="271"/>
      <c r="T133" s="271">
        <v>0</v>
      </c>
      <c r="U133" s="326"/>
      <c r="V133" s="325"/>
      <c r="W133" s="327"/>
      <c r="X133" s="325"/>
      <c r="Y133" s="325"/>
      <c r="Z133" s="325"/>
      <c r="AA133" s="325"/>
      <c r="AB133" s="271"/>
      <c r="AC133" s="271"/>
      <c r="AD133" s="271">
        <v>0</v>
      </c>
      <c r="AE133" s="271">
        <v>0</v>
      </c>
      <c r="AF133" s="271">
        <f>AE133+J133*0.8</f>
        <v>66.3238095238095</v>
      </c>
      <c r="AG133" s="325">
        <v>15</v>
      </c>
      <c r="AH133" s="325">
        <v>76</v>
      </c>
    </row>
    <row r="134" s="257" customFormat="1" spans="1:34">
      <c r="A134" s="293"/>
      <c r="B134" s="293"/>
      <c r="C134" s="293"/>
      <c r="D134" s="293"/>
      <c r="E134" s="293"/>
      <c r="F134" s="293"/>
      <c r="G134" s="293"/>
      <c r="H134" s="293"/>
      <c r="I134" s="293"/>
      <c r="J134" s="293"/>
      <c r="K134" s="293"/>
      <c r="L134" s="293"/>
      <c r="M134" s="293"/>
      <c r="N134" s="293"/>
      <c r="O134" s="293"/>
      <c r="P134" s="293"/>
      <c r="Q134" s="293"/>
      <c r="R134" s="293"/>
      <c r="S134" s="293"/>
      <c r="T134" s="293"/>
      <c r="U134" s="293"/>
      <c r="V134" s="293"/>
      <c r="W134" s="293"/>
      <c r="X134" s="293"/>
      <c r="Y134" s="293"/>
      <c r="Z134" s="293"/>
      <c r="AA134" s="293"/>
      <c r="AB134" s="293"/>
      <c r="AC134" s="293"/>
      <c r="AD134" s="293"/>
      <c r="AE134" s="293"/>
      <c r="AF134" s="293"/>
      <c r="AG134" s="293"/>
      <c r="AH134" s="293"/>
    </row>
    <row r="135" s="258" customFormat="1" spans="1:34">
      <c r="A135" s="394">
        <v>22</v>
      </c>
      <c r="B135" s="394" t="s">
        <v>567</v>
      </c>
      <c r="C135" s="394" t="s">
        <v>568</v>
      </c>
      <c r="D135" s="394" t="s">
        <v>748</v>
      </c>
      <c r="E135" s="394" t="s">
        <v>749</v>
      </c>
      <c r="F135" s="394" t="s">
        <v>34</v>
      </c>
      <c r="G135" s="394">
        <v>507</v>
      </c>
      <c r="H135" s="325"/>
      <c r="I135" s="325">
        <v>3.03923076923077</v>
      </c>
      <c r="J135" s="271">
        <v>81.3923076923077</v>
      </c>
      <c r="K135" s="325"/>
      <c r="L135" s="325"/>
      <c r="M135" s="325"/>
      <c r="N135" s="325"/>
      <c r="O135" s="325"/>
      <c r="P135" s="325"/>
      <c r="Q135" s="325"/>
      <c r="R135" s="271"/>
      <c r="S135" s="271"/>
      <c r="T135" s="271">
        <v>0</v>
      </c>
      <c r="U135" s="326"/>
      <c r="V135" s="325"/>
      <c r="W135" s="327"/>
      <c r="X135" s="325"/>
      <c r="Y135" s="325"/>
      <c r="Z135" s="325"/>
      <c r="AA135" s="325"/>
      <c r="AB135" s="271"/>
      <c r="AC135" s="271"/>
      <c r="AD135" s="271">
        <v>0</v>
      </c>
      <c r="AE135" s="271">
        <v>0</v>
      </c>
      <c r="AF135" s="271">
        <f>AE135+J135*0.8</f>
        <v>65.1138461538462</v>
      </c>
      <c r="AG135" s="325">
        <v>17</v>
      </c>
      <c r="AH135" s="325">
        <v>76</v>
      </c>
    </row>
    <row r="136" s="257" customFormat="1" spans="1:34">
      <c r="A136" s="293"/>
      <c r="B136" s="293"/>
      <c r="C136" s="293"/>
      <c r="D136" s="293"/>
      <c r="E136" s="293"/>
      <c r="F136" s="293"/>
      <c r="G136" s="293"/>
      <c r="H136" s="293"/>
      <c r="I136" s="293"/>
      <c r="J136" s="293"/>
      <c r="K136" s="293"/>
      <c r="L136" s="293"/>
      <c r="M136" s="293"/>
      <c r="N136" s="293"/>
      <c r="O136" s="293"/>
      <c r="P136" s="293"/>
      <c r="Q136" s="293"/>
      <c r="R136" s="293"/>
      <c r="S136" s="293"/>
      <c r="T136" s="293"/>
      <c r="U136" s="293"/>
      <c r="V136" s="293"/>
      <c r="W136" s="293"/>
      <c r="X136" s="293"/>
      <c r="Y136" s="293"/>
      <c r="Z136" s="293"/>
      <c r="AA136" s="293"/>
      <c r="AB136" s="293"/>
      <c r="AC136" s="293"/>
      <c r="AD136" s="293"/>
      <c r="AE136" s="293"/>
      <c r="AF136" s="293"/>
      <c r="AG136" s="293"/>
      <c r="AH136" s="293"/>
    </row>
    <row r="137" s="258" customFormat="1" spans="1:34">
      <c r="A137" s="294">
        <v>23</v>
      </c>
      <c r="B137" s="294" t="s">
        <v>567</v>
      </c>
      <c r="C137" s="294" t="s">
        <v>568</v>
      </c>
      <c r="D137" s="483" t="s">
        <v>750</v>
      </c>
      <c r="E137" s="294" t="s">
        <v>751</v>
      </c>
      <c r="F137" s="294" t="s">
        <v>282</v>
      </c>
      <c r="G137" s="267">
        <v>434</v>
      </c>
      <c r="H137" s="294">
        <v>440</v>
      </c>
      <c r="I137" s="294">
        <v>2.8468253968254</v>
      </c>
      <c r="J137" s="295">
        <v>78.9576719576719</v>
      </c>
      <c r="K137" s="294" t="s">
        <v>752</v>
      </c>
      <c r="L137" s="294">
        <v>2025</v>
      </c>
      <c r="M137" s="294" t="s">
        <v>320</v>
      </c>
      <c r="N137" s="294" t="s">
        <v>52</v>
      </c>
      <c r="O137" s="294" t="s">
        <v>77</v>
      </c>
      <c r="P137" s="294">
        <v>0.9</v>
      </c>
      <c r="Q137" s="294" t="s">
        <v>66</v>
      </c>
      <c r="R137" s="295">
        <v>0.9</v>
      </c>
      <c r="S137" s="295"/>
      <c r="T137" s="296">
        <v>0.9</v>
      </c>
      <c r="U137" s="294" t="s">
        <v>173</v>
      </c>
      <c r="V137" s="294">
        <v>2025</v>
      </c>
      <c r="W137" s="294" t="s">
        <v>41</v>
      </c>
      <c r="X137" s="294" t="s">
        <v>52</v>
      </c>
      <c r="Y137" s="294" t="s">
        <v>111</v>
      </c>
      <c r="Z137" s="294">
        <v>0.05</v>
      </c>
      <c r="AA137" s="294" t="s">
        <v>81</v>
      </c>
      <c r="AB137" s="295">
        <v>0.05</v>
      </c>
      <c r="AC137" s="295"/>
      <c r="AD137" s="317">
        <v>1.01</v>
      </c>
      <c r="AE137" s="317">
        <v>1.91</v>
      </c>
      <c r="AF137" s="296">
        <f>AE137+J137*0.8</f>
        <v>65.0761375661375</v>
      </c>
      <c r="AG137" s="297">
        <v>28</v>
      </c>
      <c r="AH137" s="297">
        <v>76</v>
      </c>
    </row>
    <row r="138" s="258" customFormat="1" ht="29" customHeight="1" spans="1:34">
      <c r="A138" s="294"/>
      <c r="B138" s="294"/>
      <c r="C138" s="294"/>
      <c r="D138" s="294"/>
      <c r="E138" s="294"/>
      <c r="F138" s="294"/>
      <c r="G138" s="267"/>
      <c r="H138" s="294"/>
      <c r="I138" s="294"/>
      <c r="J138" s="295"/>
      <c r="K138" s="294"/>
      <c r="L138" s="294"/>
      <c r="M138" s="294"/>
      <c r="N138" s="294"/>
      <c r="O138" s="294"/>
      <c r="P138" s="294"/>
      <c r="Q138" s="294"/>
      <c r="R138" s="295"/>
      <c r="S138" s="295"/>
      <c r="T138" s="301"/>
      <c r="U138" s="267" t="s">
        <v>753</v>
      </c>
      <c r="V138" s="267" t="s">
        <v>603</v>
      </c>
      <c r="W138" s="267" t="s">
        <v>41</v>
      </c>
      <c r="X138" s="267" t="s">
        <v>37</v>
      </c>
      <c r="Y138" s="267"/>
      <c r="Z138" s="267">
        <v>0.96</v>
      </c>
      <c r="AA138" s="267" t="s">
        <v>107</v>
      </c>
      <c r="AB138" s="320">
        <v>0.96</v>
      </c>
      <c r="AC138" s="320" t="s">
        <v>754</v>
      </c>
      <c r="AD138" s="324"/>
      <c r="AE138" s="324"/>
      <c r="AF138" s="301"/>
      <c r="AG138" s="302"/>
      <c r="AH138" s="302"/>
    </row>
    <row r="139" s="260" customFormat="1"/>
    <row r="140" s="258" customFormat="1" spans="1:34">
      <c r="A140" s="294">
        <v>24</v>
      </c>
      <c r="B140" s="294" t="s">
        <v>567</v>
      </c>
      <c r="C140" s="294" t="s">
        <v>568</v>
      </c>
      <c r="D140" s="483" t="s">
        <v>755</v>
      </c>
      <c r="E140" s="294" t="s">
        <v>756</v>
      </c>
      <c r="F140" s="294" t="s">
        <v>34</v>
      </c>
      <c r="G140" s="294">
        <v>519</v>
      </c>
      <c r="H140" s="294">
        <v>459</v>
      </c>
      <c r="I140" s="294">
        <v>2.96769230769231</v>
      </c>
      <c r="J140" s="295">
        <v>80.5692307692308</v>
      </c>
      <c r="K140" s="294"/>
      <c r="L140" s="294"/>
      <c r="M140" s="294"/>
      <c r="N140" s="294"/>
      <c r="O140" s="294"/>
      <c r="P140" s="294"/>
      <c r="Q140" s="294"/>
      <c r="R140" s="295">
        <v>0</v>
      </c>
      <c r="S140" s="295"/>
      <c r="T140" s="295">
        <v>0</v>
      </c>
      <c r="U140" s="269" t="s">
        <v>757</v>
      </c>
      <c r="V140" s="395">
        <v>2024</v>
      </c>
      <c r="W140" s="269" t="s">
        <v>41</v>
      </c>
      <c r="X140" s="269" t="s">
        <v>52</v>
      </c>
      <c r="Y140" s="269" t="s">
        <v>80</v>
      </c>
      <c r="Z140" s="269">
        <v>0.2</v>
      </c>
      <c r="AA140" s="269" t="s">
        <v>164</v>
      </c>
      <c r="AB140" s="310">
        <v>0</v>
      </c>
      <c r="AC140" s="310" t="s">
        <v>720</v>
      </c>
      <c r="AD140" s="295">
        <v>0</v>
      </c>
      <c r="AE140" s="295">
        <f>T140+AD140</f>
        <v>0</v>
      </c>
      <c r="AF140" s="295">
        <f>AE140+J140*0.8</f>
        <v>64.4553846153846</v>
      </c>
      <c r="AG140" s="294">
        <v>20</v>
      </c>
      <c r="AH140" s="294">
        <v>76</v>
      </c>
    </row>
    <row r="141" s="257" customFormat="1" spans="1:34">
      <c r="A141" s="293"/>
      <c r="B141" s="293"/>
      <c r="C141" s="293"/>
      <c r="D141" s="293"/>
      <c r="E141" s="293"/>
      <c r="F141" s="293"/>
      <c r="G141" s="293"/>
      <c r="H141" s="293"/>
      <c r="I141" s="293"/>
      <c r="J141" s="293"/>
      <c r="K141" s="293"/>
      <c r="L141" s="293"/>
      <c r="M141" s="293"/>
      <c r="N141" s="293"/>
      <c r="O141" s="293"/>
      <c r="P141" s="293"/>
      <c r="Q141" s="293"/>
      <c r="R141" s="293"/>
      <c r="S141" s="293"/>
      <c r="T141" s="293"/>
      <c r="U141" s="293"/>
      <c r="V141" s="293"/>
      <c r="W141" s="293"/>
      <c r="X141" s="293"/>
      <c r="Y141" s="293"/>
      <c r="Z141" s="293"/>
      <c r="AA141" s="293"/>
      <c r="AB141" s="293"/>
      <c r="AC141" s="293"/>
      <c r="AD141" s="293"/>
      <c r="AE141" s="293"/>
      <c r="AF141" s="293"/>
      <c r="AG141" s="293"/>
      <c r="AH141" s="293"/>
    </row>
    <row r="142" s="258" customFormat="1" spans="1:34">
      <c r="A142" s="272">
        <v>25</v>
      </c>
      <c r="B142" s="272" t="s">
        <v>567</v>
      </c>
      <c r="C142" s="272" t="s">
        <v>568</v>
      </c>
      <c r="D142" s="488" t="s">
        <v>758</v>
      </c>
      <c r="E142" s="272" t="s">
        <v>759</v>
      </c>
      <c r="F142" s="272" t="s">
        <v>34</v>
      </c>
      <c r="G142" s="265">
        <v>485</v>
      </c>
      <c r="H142" s="265">
        <v>468</v>
      </c>
      <c r="I142" s="272">
        <v>2.675</v>
      </c>
      <c r="J142" s="266">
        <v>76.8125</v>
      </c>
      <c r="K142" s="272"/>
      <c r="L142" s="272"/>
      <c r="M142" s="272"/>
      <c r="N142" s="272"/>
      <c r="O142" s="272"/>
      <c r="P142" s="272"/>
      <c r="Q142" s="272"/>
      <c r="R142" s="266"/>
      <c r="S142" s="266"/>
      <c r="T142" s="266">
        <v>0</v>
      </c>
      <c r="U142" s="318" t="s">
        <v>760</v>
      </c>
      <c r="V142" s="325">
        <v>2023</v>
      </c>
      <c r="W142" s="327"/>
      <c r="X142" s="325" t="s">
        <v>37</v>
      </c>
      <c r="Y142" s="325"/>
      <c r="Z142" s="325" t="s">
        <v>761</v>
      </c>
      <c r="AA142" s="325" t="s">
        <v>107</v>
      </c>
      <c r="AB142" s="271">
        <v>0.3</v>
      </c>
      <c r="AC142" s="271"/>
      <c r="AD142" s="266">
        <v>1.26</v>
      </c>
      <c r="AE142" s="266">
        <v>1.26</v>
      </c>
      <c r="AF142" s="266">
        <f>AE142+J142*0.8</f>
        <v>62.71</v>
      </c>
      <c r="AG142" s="396">
        <v>35</v>
      </c>
      <c r="AH142" s="396">
        <v>76</v>
      </c>
    </row>
    <row r="143" s="258" customFormat="1" spans="1:34">
      <c r="A143" s="278"/>
      <c r="B143" s="278"/>
      <c r="C143" s="278"/>
      <c r="D143" s="278"/>
      <c r="E143" s="278"/>
      <c r="F143" s="278"/>
      <c r="G143" s="273"/>
      <c r="H143" s="273"/>
      <c r="I143" s="278"/>
      <c r="J143" s="274"/>
      <c r="K143" s="278"/>
      <c r="L143" s="278"/>
      <c r="M143" s="278"/>
      <c r="N143" s="278"/>
      <c r="O143" s="278"/>
      <c r="P143" s="278"/>
      <c r="Q143" s="278"/>
      <c r="R143" s="274"/>
      <c r="S143" s="274"/>
      <c r="T143" s="274"/>
      <c r="U143" s="326" t="s">
        <v>762</v>
      </c>
      <c r="V143" s="325">
        <v>2024</v>
      </c>
      <c r="W143" s="327"/>
      <c r="X143" s="325" t="s">
        <v>37</v>
      </c>
      <c r="Y143" s="325"/>
      <c r="Z143" s="325" t="s">
        <v>763</v>
      </c>
      <c r="AA143" s="325" t="s">
        <v>107</v>
      </c>
      <c r="AB143" s="271">
        <v>0.48</v>
      </c>
      <c r="AC143" s="271"/>
      <c r="AD143" s="274"/>
      <c r="AE143" s="274"/>
      <c r="AF143" s="274"/>
      <c r="AG143" s="397"/>
      <c r="AH143" s="397"/>
    </row>
    <row r="144" s="258" customFormat="1" spans="1:34">
      <c r="A144" s="292"/>
      <c r="B144" s="292"/>
      <c r="C144" s="292"/>
      <c r="D144" s="292"/>
      <c r="E144" s="292"/>
      <c r="F144" s="292"/>
      <c r="G144" s="275"/>
      <c r="H144" s="275"/>
      <c r="I144" s="292"/>
      <c r="J144" s="276"/>
      <c r="K144" s="292"/>
      <c r="L144" s="292"/>
      <c r="M144" s="292"/>
      <c r="N144" s="292"/>
      <c r="O144" s="292"/>
      <c r="P144" s="292"/>
      <c r="Q144" s="292"/>
      <c r="R144" s="276"/>
      <c r="S144" s="276"/>
      <c r="T144" s="276"/>
      <c r="U144" s="326" t="s">
        <v>764</v>
      </c>
      <c r="V144" s="325">
        <v>2025</v>
      </c>
      <c r="W144" s="327"/>
      <c r="X144" s="325" t="s">
        <v>37</v>
      </c>
      <c r="Y144" s="325"/>
      <c r="Z144" s="325" t="s">
        <v>763</v>
      </c>
      <c r="AA144" s="325" t="s">
        <v>107</v>
      </c>
      <c r="AB144" s="271">
        <v>0.48</v>
      </c>
      <c r="AC144" s="271"/>
      <c r="AD144" s="276"/>
      <c r="AE144" s="276"/>
      <c r="AF144" s="276"/>
      <c r="AG144" s="398"/>
      <c r="AH144" s="398"/>
    </row>
    <row r="145" s="257" customFormat="1" spans="1:35">
      <c r="A145" s="293"/>
      <c r="B145" s="293"/>
      <c r="C145" s="293"/>
      <c r="D145" s="293"/>
      <c r="E145" s="293"/>
      <c r="F145" s="293"/>
      <c r="G145" s="293"/>
      <c r="H145" s="293"/>
      <c r="I145" s="293"/>
      <c r="J145" s="293"/>
      <c r="K145" s="293"/>
      <c r="L145" s="293"/>
      <c r="M145" s="293"/>
      <c r="N145" s="293"/>
      <c r="O145" s="293"/>
      <c r="P145" s="293"/>
      <c r="Q145" s="293"/>
      <c r="R145" s="293"/>
      <c r="S145" s="293"/>
      <c r="T145" s="293"/>
      <c r="U145" s="293"/>
      <c r="V145" s="293"/>
      <c r="W145" s="293"/>
      <c r="X145" s="293"/>
      <c r="Y145" s="293"/>
      <c r="Z145" s="293"/>
      <c r="AA145" s="293"/>
      <c r="AB145" s="293"/>
      <c r="AC145" s="293"/>
      <c r="AD145" s="293"/>
      <c r="AE145" s="293"/>
      <c r="AF145" s="293"/>
      <c r="AG145" s="293"/>
      <c r="AH145" s="293"/>
    </row>
    <row r="146" s="258" customFormat="1" spans="1:35">
      <c r="A146" s="297">
        <v>26</v>
      </c>
      <c r="B146" s="297" t="s">
        <v>765</v>
      </c>
      <c r="C146" s="297" t="s">
        <v>568</v>
      </c>
      <c r="D146" s="356" t="s">
        <v>766</v>
      </c>
      <c r="E146" s="297" t="s">
        <v>767</v>
      </c>
      <c r="F146" s="297" t="s">
        <v>282</v>
      </c>
      <c r="G146" s="297">
        <v>504</v>
      </c>
      <c r="H146" s="297">
        <v>474</v>
      </c>
      <c r="I146" s="297">
        <v>2.73809523809524</v>
      </c>
      <c r="J146" s="296">
        <v>77.5079365079365</v>
      </c>
      <c r="K146" s="297"/>
      <c r="L146" s="297"/>
      <c r="M146" s="297"/>
      <c r="N146" s="297"/>
      <c r="O146" s="297"/>
      <c r="P146" s="297"/>
      <c r="Q146" s="297"/>
      <c r="R146" s="296"/>
      <c r="S146" s="296"/>
      <c r="T146" s="296">
        <v>0</v>
      </c>
      <c r="U146" s="294" t="s">
        <v>768</v>
      </c>
      <c r="V146" s="294">
        <v>2025</v>
      </c>
      <c r="W146" s="294" t="s">
        <v>110</v>
      </c>
      <c r="X146" s="294" t="s">
        <v>52</v>
      </c>
      <c r="Y146" s="294" t="s">
        <v>111</v>
      </c>
      <c r="Z146" s="294">
        <v>0.2</v>
      </c>
      <c r="AA146" s="294" t="s">
        <v>585</v>
      </c>
      <c r="AB146" s="295">
        <v>0.2</v>
      </c>
      <c r="AC146" s="295"/>
      <c r="AD146" s="296">
        <v>0.7</v>
      </c>
      <c r="AE146" s="295">
        <v>0.7</v>
      </c>
      <c r="AF146" s="295">
        <f>AE146+J146*0.8</f>
        <v>62.7063492063492</v>
      </c>
      <c r="AG146" s="294">
        <v>33</v>
      </c>
      <c r="AH146" s="294">
        <v>76</v>
      </c>
    </row>
    <row r="147" s="258" customFormat="1" spans="1:35">
      <c r="A147" s="299"/>
      <c r="B147" s="299"/>
      <c r="C147" s="299"/>
      <c r="D147" s="357"/>
      <c r="E147" s="299"/>
      <c r="F147" s="299"/>
      <c r="G147" s="299"/>
      <c r="H147" s="299"/>
      <c r="I147" s="299"/>
      <c r="J147" s="298"/>
      <c r="K147" s="299"/>
      <c r="L147" s="299"/>
      <c r="M147" s="299"/>
      <c r="N147" s="299"/>
      <c r="O147" s="299"/>
      <c r="P147" s="299"/>
      <c r="Q147" s="299"/>
      <c r="R147" s="298"/>
      <c r="S147" s="298"/>
      <c r="T147" s="298"/>
      <c r="U147" s="294" t="s">
        <v>769</v>
      </c>
      <c r="V147" s="294">
        <v>2025</v>
      </c>
      <c r="W147" s="294" t="s">
        <v>110</v>
      </c>
      <c r="X147" s="294" t="s">
        <v>52</v>
      </c>
      <c r="Y147" s="294" t="s">
        <v>155</v>
      </c>
      <c r="Z147" s="294">
        <v>0.5</v>
      </c>
      <c r="AA147" s="294" t="s">
        <v>770</v>
      </c>
      <c r="AB147" s="295">
        <v>0.5</v>
      </c>
      <c r="AC147" s="295"/>
      <c r="AD147" s="298"/>
      <c r="AE147" s="295"/>
      <c r="AF147" s="295"/>
      <c r="AG147" s="294"/>
      <c r="AH147" s="294"/>
    </row>
    <row r="148" s="258" customFormat="1" spans="1:35">
      <c r="A148" s="302"/>
      <c r="B148" s="302"/>
      <c r="C148" s="302"/>
      <c r="D148" s="358"/>
      <c r="E148" s="302"/>
      <c r="F148" s="302"/>
      <c r="G148" s="302"/>
      <c r="H148" s="302"/>
      <c r="I148" s="302"/>
      <c r="J148" s="301"/>
      <c r="K148" s="302"/>
      <c r="L148" s="302"/>
      <c r="M148" s="302"/>
      <c r="N148" s="302"/>
      <c r="O148" s="302"/>
      <c r="P148" s="302"/>
      <c r="Q148" s="302"/>
      <c r="R148" s="301"/>
      <c r="S148" s="301"/>
      <c r="T148" s="301"/>
      <c r="U148" s="269" t="s">
        <v>771</v>
      </c>
      <c r="V148" s="269">
        <v>2024</v>
      </c>
      <c r="W148" s="269" t="s">
        <v>41</v>
      </c>
      <c r="X148" s="269" t="s">
        <v>52</v>
      </c>
      <c r="Y148" s="269" t="s">
        <v>111</v>
      </c>
      <c r="Z148" s="269">
        <v>0.1</v>
      </c>
      <c r="AA148" s="269" t="s">
        <v>772</v>
      </c>
      <c r="AB148" s="310">
        <v>0</v>
      </c>
      <c r="AC148" s="310" t="s">
        <v>720</v>
      </c>
      <c r="AD148" s="301"/>
      <c r="AE148" s="295"/>
      <c r="AF148" s="295"/>
      <c r="AG148" s="294"/>
      <c r="AH148" s="294"/>
    </row>
    <row r="149" s="257" customFormat="1" ht="11" customHeight="1" spans="1:35">
      <c r="A149" s="293"/>
      <c r="B149" s="293"/>
      <c r="C149" s="293"/>
      <c r="D149" s="293"/>
      <c r="E149" s="293"/>
      <c r="F149" s="293"/>
      <c r="G149" s="293"/>
      <c r="H149" s="293"/>
      <c r="I149" s="293"/>
      <c r="J149" s="293"/>
      <c r="K149" s="293"/>
      <c r="L149" s="293"/>
      <c r="M149" s="293"/>
      <c r="N149" s="293"/>
      <c r="O149" s="293"/>
      <c r="P149" s="293"/>
      <c r="Q149" s="293"/>
      <c r="R149" s="293"/>
      <c r="S149" s="293"/>
      <c r="T149" s="293"/>
      <c r="U149" s="293"/>
      <c r="V149" s="293"/>
      <c r="W149" s="293"/>
      <c r="X149" s="293"/>
      <c r="Y149" s="293"/>
      <c r="Z149" s="293"/>
      <c r="AA149" s="293"/>
      <c r="AB149" s="293"/>
      <c r="AC149" s="293"/>
      <c r="AD149" s="293"/>
      <c r="AE149" s="293"/>
      <c r="AF149" s="293"/>
      <c r="AG149" s="293"/>
      <c r="AH149" s="293"/>
    </row>
    <row r="150" s="258" customFormat="1" ht="36" customHeight="1" spans="1:35">
      <c r="A150" s="294"/>
      <c r="B150" s="294" t="s">
        <v>567</v>
      </c>
      <c r="C150" s="294" t="s">
        <v>568</v>
      </c>
      <c r="D150" s="483" t="s">
        <v>773</v>
      </c>
      <c r="E150" s="294" t="s">
        <v>774</v>
      </c>
      <c r="F150" s="294" t="s">
        <v>34</v>
      </c>
      <c r="G150" s="269">
        <v>469</v>
      </c>
      <c r="H150" s="269">
        <v>408</v>
      </c>
      <c r="I150" s="294">
        <v>2.98421052631579</v>
      </c>
      <c r="J150" s="295">
        <v>80.7894736842105</v>
      </c>
      <c r="K150" s="294" t="s">
        <v>342</v>
      </c>
      <c r="L150" s="294" t="s">
        <v>342</v>
      </c>
      <c r="M150" s="294" t="s">
        <v>342</v>
      </c>
      <c r="N150" s="294" t="s">
        <v>342</v>
      </c>
      <c r="O150" s="294" t="s">
        <v>342</v>
      </c>
      <c r="P150" s="294">
        <v>0</v>
      </c>
      <c r="Q150" s="294" t="s">
        <v>342</v>
      </c>
      <c r="R150" s="295">
        <v>0</v>
      </c>
      <c r="S150" s="295"/>
      <c r="T150" s="295">
        <v>0</v>
      </c>
      <c r="U150" s="269" t="s">
        <v>775</v>
      </c>
      <c r="V150" s="269" t="s">
        <v>603</v>
      </c>
      <c r="W150" s="269"/>
      <c r="X150" s="269" t="s">
        <v>37</v>
      </c>
      <c r="Y150" s="269"/>
      <c r="Z150" s="269">
        <v>2</v>
      </c>
      <c r="AA150" s="269" t="s">
        <v>776</v>
      </c>
      <c r="AB150" s="399">
        <v>0.96</v>
      </c>
      <c r="AC150" s="399" t="s">
        <v>777</v>
      </c>
      <c r="AD150" s="310">
        <v>0.96</v>
      </c>
      <c r="AE150" s="310">
        <v>0.96</v>
      </c>
      <c r="AF150" s="295">
        <f>AE150+J150*0.8</f>
        <v>65.5915789473684</v>
      </c>
      <c r="AG150" s="294">
        <v>19</v>
      </c>
      <c r="AH150" s="294">
        <v>76</v>
      </c>
      <c r="AI150" s="400" t="s">
        <v>778</v>
      </c>
    </row>
    <row r="151" s="257" customFormat="1" spans="1:35">
      <c r="A151" s="293"/>
      <c r="B151" s="293"/>
      <c r="C151" s="293"/>
      <c r="D151" s="293"/>
      <c r="E151" s="293"/>
      <c r="F151" s="293"/>
      <c r="G151" s="293"/>
      <c r="H151" s="293"/>
      <c r="I151" s="293"/>
      <c r="J151" s="293"/>
      <c r="K151" s="293"/>
      <c r="L151" s="293"/>
      <c r="M151" s="293"/>
      <c r="N151" s="293"/>
      <c r="O151" s="293"/>
      <c r="P151" s="293"/>
      <c r="Q151" s="293"/>
      <c r="R151" s="293"/>
      <c r="S151" s="293"/>
      <c r="T151" s="293"/>
      <c r="U151" s="293"/>
      <c r="V151" s="293"/>
      <c r="W151" s="293"/>
      <c r="X151" s="293"/>
      <c r="Y151" s="293"/>
      <c r="Z151" s="293"/>
      <c r="AA151" s="293"/>
      <c r="AB151" s="293"/>
      <c r="AC151" s="293"/>
      <c r="AD151" s="293"/>
      <c r="AE151" s="293"/>
      <c r="AF151" s="293"/>
      <c r="AG151" s="293"/>
      <c r="AH151" s="293"/>
    </row>
    <row r="152" s="258" customFormat="1" spans="1:35">
      <c r="A152" s="325"/>
      <c r="B152" s="325" t="s">
        <v>663</v>
      </c>
      <c r="C152" s="325" t="s">
        <v>568</v>
      </c>
      <c r="D152" s="325" t="s">
        <v>779</v>
      </c>
      <c r="E152" s="325" t="s">
        <v>780</v>
      </c>
      <c r="F152" s="325" t="s">
        <v>34</v>
      </c>
      <c r="G152" s="269">
        <v>499</v>
      </c>
      <c r="H152" s="307"/>
      <c r="I152" s="325">
        <v>2.86356589147287</v>
      </c>
      <c r="J152" s="271">
        <v>79.1808785529716</v>
      </c>
      <c r="K152" s="325"/>
      <c r="L152" s="325"/>
      <c r="M152" s="325"/>
      <c r="N152" s="325"/>
      <c r="O152" s="325"/>
      <c r="P152" s="325"/>
      <c r="Q152" s="325"/>
      <c r="R152" s="271"/>
      <c r="S152" s="271"/>
      <c r="T152" s="271">
        <v>0</v>
      </c>
      <c r="U152" s="325" t="s">
        <v>781</v>
      </c>
      <c r="V152" s="325">
        <v>2023</v>
      </c>
      <c r="W152" s="325" t="s">
        <v>119</v>
      </c>
      <c r="X152" s="325" t="s">
        <v>52</v>
      </c>
      <c r="Y152" s="325" t="s">
        <v>111</v>
      </c>
      <c r="Z152" s="325">
        <v>0.3</v>
      </c>
      <c r="AA152" s="325" t="s">
        <v>81</v>
      </c>
      <c r="AB152" s="271">
        <v>0.3</v>
      </c>
      <c r="AC152" s="271"/>
      <c r="AD152" s="271">
        <v>0.3</v>
      </c>
      <c r="AE152" s="271">
        <f>T152+AD152</f>
        <v>0.3</v>
      </c>
      <c r="AF152" s="271">
        <f>AE152+J152*0.8</f>
        <v>63.6447028423773</v>
      </c>
      <c r="AG152" s="325">
        <v>27</v>
      </c>
      <c r="AH152" s="325">
        <v>76</v>
      </c>
      <c r="AI152" s="401" t="s">
        <v>778</v>
      </c>
    </row>
    <row r="153" s="257" customFormat="1" spans="1:35">
      <c r="A153" s="293"/>
      <c r="B153" s="293"/>
      <c r="C153" s="293"/>
      <c r="D153" s="293"/>
      <c r="E153" s="293"/>
      <c r="F153" s="293"/>
      <c r="G153" s="293"/>
      <c r="H153" s="293"/>
      <c r="I153" s="293"/>
      <c r="J153" s="293"/>
      <c r="K153" s="293"/>
      <c r="L153" s="293"/>
      <c r="M153" s="293"/>
      <c r="N153" s="293"/>
      <c r="O153" s="293"/>
      <c r="P153" s="293"/>
      <c r="Q153" s="293"/>
      <c r="R153" s="293"/>
      <c r="S153" s="293"/>
      <c r="T153" s="293"/>
      <c r="U153" s="293"/>
      <c r="V153" s="293"/>
      <c r="W153" s="293"/>
      <c r="X153" s="293"/>
      <c r="Y153" s="293"/>
      <c r="Z153" s="293"/>
      <c r="AA153" s="293"/>
      <c r="AB153" s="293"/>
      <c r="AC153" s="293"/>
      <c r="AD153" s="293"/>
      <c r="AE153" s="293"/>
      <c r="AF153" s="293"/>
      <c r="AG153" s="293"/>
      <c r="AH153" s="293"/>
    </row>
    <row r="154" s="258" customFormat="1" spans="1:35">
      <c r="A154" s="294"/>
      <c r="B154" s="294" t="s">
        <v>567</v>
      </c>
      <c r="C154" s="294" t="s">
        <v>568</v>
      </c>
      <c r="D154" s="491" t="s">
        <v>782</v>
      </c>
      <c r="E154" s="294" t="s">
        <v>783</v>
      </c>
      <c r="F154" s="294" t="s">
        <v>34</v>
      </c>
      <c r="G154" s="294">
        <v>540</v>
      </c>
      <c r="H154" s="267">
        <v>523</v>
      </c>
      <c r="I154" s="294">
        <v>2.87916666666667</v>
      </c>
      <c r="J154" s="295">
        <v>79.3888888888889</v>
      </c>
      <c r="K154" s="294"/>
      <c r="L154" s="294"/>
      <c r="M154" s="294"/>
      <c r="N154" s="294"/>
      <c r="O154" s="294"/>
      <c r="P154" s="294"/>
      <c r="Q154" s="294"/>
      <c r="R154" s="295">
        <v>0</v>
      </c>
      <c r="S154" s="295"/>
      <c r="T154" s="295">
        <v>0</v>
      </c>
      <c r="U154" s="294"/>
      <c r="V154" s="294"/>
      <c r="W154" s="294"/>
      <c r="X154" s="294"/>
      <c r="Y154" s="294"/>
      <c r="Z154" s="294"/>
      <c r="AA154" s="294"/>
      <c r="AB154" s="295">
        <v>0</v>
      </c>
      <c r="AC154" s="295"/>
      <c r="AD154" s="295">
        <v>0</v>
      </c>
      <c r="AE154" s="295">
        <f>T154+AD154</f>
        <v>0</v>
      </c>
      <c r="AF154" s="295">
        <f>AE154+J154*0.8</f>
        <v>63.5111111111111</v>
      </c>
      <c r="AG154" s="294">
        <v>26</v>
      </c>
      <c r="AH154" s="294">
        <v>76</v>
      </c>
      <c r="AI154" s="401" t="s">
        <v>784</v>
      </c>
    </row>
    <row r="155" s="257" customFormat="1" spans="1:35">
      <c r="A155" s="293"/>
      <c r="B155" s="293"/>
      <c r="C155" s="293"/>
      <c r="D155" s="293"/>
      <c r="E155" s="293"/>
      <c r="F155" s="293"/>
      <c r="G155" s="293"/>
      <c r="H155" s="293"/>
      <c r="I155" s="293"/>
      <c r="J155" s="293"/>
      <c r="K155" s="293"/>
      <c r="L155" s="293"/>
      <c r="M155" s="293"/>
      <c r="N155" s="293"/>
      <c r="O155" s="293"/>
      <c r="P155" s="293"/>
      <c r="Q155" s="293"/>
      <c r="R155" s="293"/>
      <c r="S155" s="293"/>
      <c r="T155" s="293"/>
      <c r="U155" s="293"/>
      <c r="V155" s="293"/>
      <c r="W155" s="293"/>
      <c r="X155" s="293"/>
      <c r="Y155" s="293"/>
      <c r="Z155" s="293"/>
      <c r="AA155" s="293"/>
      <c r="AB155" s="293"/>
      <c r="AC155" s="293"/>
      <c r="AD155" s="293"/>
      <c r="AE155" s="293"/>
      <c r="AF155" s="293"/>
      <c r="AG155" s="293"/>
      <c r="AH155" s="293"/>
    </row>
  </sheetData>
  <mergeCells count="578">
    <mergeCell ref="A1:AH1"/>
    <mergeCell ref="K2:AE2"/>
    <mergeCell ref="K3:R3"/>
    <mergeCell ref="U3:AB3"/>
    <mergeCell ref="A2:A4"/>
    <mergeCell ref="A5:A15"/>
    <mergeCell ref="A17:A22"/>
    <mergeCell ref="A24:A31"/>
    <mergeCell ref="A33:A38"/>
    <mergeCell ref="A40:A45"/>
    <mergeCell ref="A47:A54"/>
    <mergeCell ref="A56:A60"/>
    <mergeCell ref="A64:A71"/>
    <mergeCell ref="A73:A74"/>
    <mergeCell ref="A76:A80"/>
    <mergeCell ref="A82:A86"/>
    <mergeCell ref="A88:A89"/>
    <mergeCell ref="A91:A94"/>
    <mergeCell ref="A96:A97"/>
    <mergeCell ref="A99:A106"/>
    <mergeCell ref="A108:A109"/>
    <mergeCell ref="A111:A117"/>
    <mergeCell ref="A119:A122"/>
    <mergeCell ref="A124:A131"/>
    <mergeCell ref="A137:A138"/>
    <mergeCell ref="A142:A144"/>
    <mergeCell ref="A146:A148"/>
    <mergeCell ref="B2:B4"/>
    <mergeCell ref="B5:B15"/>
    <mergeCell ref="B17:B22"/>
    <mergeCell ref="B24:B31"/>
    <mergeCell ref="B33:B38"/>
    <mergeCell ref="B40:B45"/>
    <mergeCell ref="B47:B54"/>
    <mergeCell ref="B56:B60"/>
    <mergeCell ref="B64:B71"/>
    <mergeCell ref="B73:B74"/>
    <mergeCell ref="B76:B80"/>
    <mergeCell ref="B82:B86"/>
    <mergeCell ref="B88:B89"/>
    <mergeCell ref="B91:B94"/>
    <mergeCell ref="B96:B97"/>
    <mergeCell ref="B99:B106"/>
    <mergeCell ref="B108:B109"/>
    <mergeCell ref="B111:B117"/>
    <mergeCell ref="B119:B122"/>
    <mergeCell ref="B124:B131"/>
    <mergeCell ref="B137:B138"/>
    <mergeCell ref="B142:B144"/>
    <mergeCell ref="B146:B148"/>
    <mergeCell ref="C2:C4"/>
    <mergeCell ref="C5:C15"/>
    <mergeCell ref="C17:C22"/>
    <mergeCell ref="C24:C31"/>
    <mergeCell ref="C33:C38"/>
    <mergeCell ref="C40:C45"/>
    <mergeCell ref="C47:C54"/>
    <mergeCell ref="C56:C60"/>
    <mergeCell ref="C64:C71"/>
    <mergeCell ref="C73:C74"/>
    <mergeCell ref="C76:C80"/>
    <mergeCell ref="C82:C86"/>
    <mergeCell ref="C88:C89"/>
    <mergeCell ref="C91:C94"/>
    <mergeCell ref="C96:C97"/>
    <mergeCell ref="C99:C106"/>
    <mergeCell ref="C108:C109"/>
    <mergeCell ref="C111:C117"/>
    <mergeCell ref="C119:C122"/>
    <mergeCell ref="C124:C131"/>
    <mergeCell ref="C137:C138"/>
    <mergeCell ref="C142:C144"/>
    <mergeCell ref="C146:C148"/>
    <mergeCell ref="D2:D4"/>
    <mergeCell ref="D5:D15"/>
    <mergeCell ref="D17:D22"/>
    <mergeCell ref="D24:D31"/>
    <mergeCell ref="D33:D38"/>
    <mergeCell ref="D40:D45"/>
    <mergeCell ref="D47:D54"/>
    <mergeCell ref="D56:D60"/>
    <mergeCell ref="D64:D71"/>
    <mergeCell ref="D73:D74"/>
    <mergeCell ref="D76:D80"/>
    <mergeCell ref="D82:D86"/>
    <mergeCell ref="D88:D89"/>
    <mergeCell ref="D91:D94"/>
    <mergeCell ref="D96:D97"/>
    <mergeCell ref="D99:D106"/>
    <mergeCell ref="D108:D109"/>
    <mergeCell ref="D111:D117"/>
    <mergeCell ref="D119:D122"/>
    <mergeCell ref="D124:D131"/>
    <mergeCell ref="D137:D138"/>
    <mergeCell ref="D142:D144"/>
    <mergeCell ref="D146:D148"/>
    <mergeCell ref="E2:E4"/>
    <mergeCell ref="E5:E15"/>
    <mergeCell ref="E17:E22"/>
    <mergeCell ref="E24:E31"/>
    <mergeCell ref="E33:E38"/>
    <mergeCell ref="E40:E45"/>
    <mergeCell ref="E47:E54"/>
    <mergeCell ref="E56:E60"/>
    <mergeCell ref="E64:E71"/>
    <mergeCell ref="E73:E74"/>
    <mergeCell ref="E76:E80"/>
    <mergeCell ref="E82:E86"/>
    <mergeCell ref="E88:E89"/>
    <mergeCell ref="E91:E94"/>
    <mergeCell ref="E96:E97"/>
    <mergeCell ref="E99:E106"/>
    <mergeCell ref="E108:E109"/>
    <mergeCell ref="E111:E117"/>
    <mergeCell ref="E119:E122"/>
    <mergeCell ref="E124:E131"/>
    <mergeCell ref="E137:E138"/>
    <mergeCell ref="E142:E144"/>
    <mergeCell ref="E146:E148"/>
    <mergeCell ref="F2:F4"/>
    <mergeCell ref="F5:F15"/>
    <mergeCell ref="F17:F22"/>
    <mergeCell ref="F24:F31"/>
    <mergeCell ref="F33:F38"/>
    <mergeCell ref="F40:F45"/>
    <mergeCell ref="F47:F54"/>
    <mergeCell ref="F56:F60"/>
    <mergeCell ref="F64:F71"/>
    <mergeCell ref="F73:F74"/>
    <mergeCell ref="F76:F80"/>
    <mergeCell ref="F82:F86"/>
    <mergeCell ref="F88:F89"/>
    <mergeCell ref="F91:F94"/>
    <mergeCell ref="F96:F97"/>
    <mergeCell ref="F99:F106"/>
    <mergeCell ref="F108:F109"/>
    <mergeCell ref="F111:F117"/>
    <mergeCell ref="F119:F122"/>
    <mergeCell ref="F124:F131"/>
    <mergeCell ref="F137:F138"/>
    <mergeCell ref="F142:F144"/>
    <mergeCell ref="F146:F148"/>
    <mergeCell ref="G2:G4"/>
    <mergeCell ref="G5:G15"/>
    <mergeCell ref="G17:G22"/>
    <mergeCell ref="G24:G31"/>
    <mergeCell ref="G33:G38"/>
    <mergeCell ref="G40:G45"/>
    <mergeCell ref="G47:G54"/>
    <mergeCell ref="G56:G60"/>
    <mergeCell ref="G64:G71"/>
    <mergeCell ref="G73:G74"/>
    <mergeCell ref="G76:G80"/>
    <mergeCell ref="G82:G86"/>
    <mergeCell ref="G88:G89"/>
    <mergeCell ref="G91:G94"/>
    <mergeCell ref="G96:G97"/>
    <mergeCell ref="G99:G106"/>
    <mergeCell ref="G108:G109"/>
    <mergeCell ref="G111:G117"/>
    <mergeCell ref="G119:G122"/>
    <mergeCell ref="G124:G131"/>
    <mergeCell ref="G137:G138"/>
    <mergeCell ref="G142:G144"/>
    <mergeCell ref="G146:G148"/>
    <mergeCell ref="H2:H4"/>
    <mergeCell ref="H5:H15"/>
    <mergeCell ref="H17:H22"/>
    <mergeCell ref="H24:H31"/>
    <mergeCell ref="H33:H38"/>
    <mergeCell ref="H40:H45"/>
    <mergeCell ref="H47:H54"/>
    <mergeCell ref="H56:H60"/>
    <mergeCell ref="H64:H71"/>
    <mergeCell ref="H73:H74"/>
    <mergeCell ref="H76:H80"/>
    <mergeCell ref="H82:H86"/>
    <mergeCell ref="H88:H89"/>
    <mergeCell ref="H91:H94"/>
    <mergeCell ref="H96:H97"/>
    <mergeCell ref="H99:H106"/>
    <mergeCell ref="H108:H109"/>
    <mergeCell ref="H111:H117"/>
    <mergeCell ref="H119:H122"/>
    <mergeCell ref="H124:H131"/>
    <mergeCell ref="H137:H138"/>
    <mergeCell ref="H142:H144"/>
    <mergeCell ref="H146:H148"/>
    <mergeCell ref="I5:I15"/>
    <mergeCell ref="I17:I22"/>
    <mergeCell ref="I24:I31"/>
    <mergeCell ref="I33:I38"/>
    <mergeCell ref="I40:I45"/>
    <mergeCell ref="I47:I54"/>
    <mergeCell ref="I56:I60"/>
    <mergeCell ref="I64:I71"/>
    <mergeCell ref="I73:I74"/>
    <mergeCell ref="I76:I80"/>
    <mergeCell ref="I82:I86"/>
    <mergeCell ref="I88:I89"/>
    <mergeCell ref="I91:I94"/>
    <mergeCell ref="I96:I97"/>
    <mergeCell ref="I99:I106"/>
    <mergeCell ref="I108:I109"/>
    <mergeCell ref="I111:I117"/>
    <mergeCell ref="I119:I122"/>
    <mergeCell ref="I124:I131"/>
    <mergeCell ref="I137:I138"/>
    <mergeCell ref="I142:I144"/>
    <mergeCell ref="I146:I148"/>
    <mergeCell ref="J5:J15"/>
    <mergeCell ref="J17:J22"/>
    <mergeCell ref="J24:J31"/>
    <mergeCell ref="J33:J38"/>
    <mergeCell ref="J40:J45"/>
    <mergeCell ref="J47:J54"/>
    <mergeCell ref="J56:J60"/>
    <mergeCell ref="J64:J71"/>
    <mergeCell ref="J73:J74"/>
    <mergeCell ref="J76:J80"/>
    <mergeCell ref="J82:J86"/>
    <mergeCell ref="J88:J89"/>
    <mergeCell ref="J91:J94"/>
    <mergeCell ref="J96:J97"/>
    <mergeCell ref="J99:J106"/>
    <mergeCell ref="J108:J109"/>
    <mergeCell ref="J111:J117"/>
    <mergeCell ref="J119:J122"/>
    <mergeCell ref="J124:J131"/>
    <mergeCell ref="J137:J138"/>
    <mergeCell ref="J142:J144"/>
    <mergeCell ref="J146:J148"/>
    <mergeCell ref="K5:K6"/>
    <mergeCell ref="K7:K8"/>
    <mergeCell ref="K9:K10"/>
    <mergeCell ref="K11:K12"/>
    <mergeCell ref="K13:K14"/>
    <mergeCell ref="K24:K27"/>
    <mergeCell ref="K28:K31"/>
    <mergeCell ref="K33:K38"/>
    <mergeCell ref="K40:K42"/>
    <mergeCell ref="K43:K45"/>
    <mergeCell ref="K47:K54"/>
    <mergeCell ref="K56:K57"/>
    <mergeCell ref="K58:K60"/>
    <mergeCell ref="K77:K80"/>
    <mergeCell ref="K88:K89"/>
    <mergeCell ref="K92:K94"/>
    <mergeCell ref="K96:K97"/>
    <mergeCell ref="K99:K106"/>
    <mergeCell ref="K111:K117"/>
    <mergeCell ref="K119:K122"/>
    <mergeCell ref="K124:K131"/>
    <mergeCell ref="K142:K144"/>
    <mergeCell ref="K146:K148"/>
    <mergeCell ref="L5:L6"/>
    <mergeCell ref="L7:L8"/>
    <mergeCell ref="L9:L10"/>
    <mergeCell ref="L11:L12"/>
    <mergeCell ref="L13:L14"/>
    <mergeCell ref="L24:L27"/>
    <mergeCell ref="L28:L31"/>
    <mergeCell ref="L33:L38"/>
    <mergeCell ref="L40:L42"/>
    <mergeCell ref="L43:L45"/>
    <mergeCell ref="L47:L54"/>
    <mergeCell ref="L56:L57"/>
    <mergeCell ref="L58:L60"/>
    <mergeCell ref="L77:L80"/>
    <mergeCell ref="L88:L89"/>
    <mergeCell ref="L92:L94"/>
    <mergeCell ref="L96:L97"/>
    <mergeCell ref="L99:L106"/>
    <mergeCell ref="L111:L117"/>
    <mergeCell ref="L119:L122"/>
    <mergeCell ref="L124:L131"/>
    <mergeCell ref="L142:L144"/>
    <mergeCell ref="L146:L148"/>
    <mergeCell ref="M5:M6"/>
    <mergeCell ref="M7:M8"/>
    <mergeCell ref="M9:M10"/>
    <mergeCell ref="M11:M12"/>
    <mergeCell ref="M13:M14"/>
    <mergeCell ref="M24:M27"/>
    <mergeCell ref="M28:M31"/>
    <mergeCell ref="M33:M38"/>
    <mergeCell ref="M40:M42"/>
    <mergeCell ref="M43:M45"/>
    <mergeCell ref="M47:M54"/>
    <mergeCell ref="M56:M57"/>
    <mergeCell ref="M58:M60"/>
    <mergeCell ref="M77:M80"/>
    <mergeCell ref="M88:M89"/>
    <mergeCell ref="M92:M94"/>
    <mergeCell ref="M96:M97"/>
    <mergeCell ref="M99:M106"/>
    <mergeCell ref="M111:M117"/>
    <mergeCell ref="M119:M122"/>
    <mergeCell ref="M124:M131"/>
    <mergeCell ref="M142:M144"/>
    <mergeCell ref="M146:M148"/>
    <mergeCell ref="N5:N6"/>
    <mergeCell ref="N7:N8"/>
    <mergeCell ref="N9:N10"/>
    <mergeCell ref="N11:N12"/>
    <mergeCell ref="N13:N14"/>
    <mergeCell ref="N24:N27"/>
    <mergeCell ref="N28:N31"/>
    <mergeCell ref="N33:N38"/>
    <mergeCell ref="N40:N42"/>
    <mergeCell ref="N43:N45"/>
    <mergeCell ref="N47:N54"/>
    <mergeCell ref="N56:N57"/>
    <mergeCell ref="N58:N60"/>
    <mergeCell ref="N77:N80"/>
    <mergeCell ref="N88:N89"/>
    <mergeCell ref="N92:N94"/>
    <mergeCell ref="N96:N97"/>
    <mergeCell ref="N99:N106"/>
    <mergeCell ref="N111:N117"/>
    <mergeCell ref="N119:N122"/>
    <mergeCell ref="N124:N131"/>
    <mergeCell ref="N142:N144"/>
    <mergeCell ref="N146:N148"/>
    <mergeCell ref="O5:O6"/>
    <mergeCell ref="O7:O8"/>
    <mergeCell ref="O9:O10"/>
    <mergeCell ref="O11:O12"/>
    <mergeCell ref="O13:O14"/>
    <mergeCell ref="O24:O27"/>
    <mergeCell ref="O28:O31"/>
    <mergeCell ref="O33:O38"/>
    <mergeCell ref="O40:O42"/>
    <mergeCell ref="O43:O45"/>
    <mergeCell ref="O47:O54"/>
    <mergeCell ref="O56:O57"/>
    <mergeCell ref="O58:O60"/>
    <mergeCell ref="O77:O80"/>
    <mergeCell ref="O88:O89"/>
    <mergeCell ref="O92:O94"/>
    <mergeCell ref="O96:O97"/>
    <mergeCell ref="O99:O106"/>
    <mergeCell ref="O111:O117"/>
    <mergeCell ref="O119:O122"/>
    <mergeCell ref="O124:O131"/>
    <mergeCell ref="O142:O144"/>
    <mergeCell ref="O146:O148"/>
    <mergeCell ref="P5:P6"/>
    <mergeCell ref="P7:P8"/>
    <mergeCell ref="P9:P10"/>
    <mergeCell ref="P11:P12"/>
    <mergeCell ref="P13:P14"/>
    <mergeCell ref="P24:P27"/>
    <mergeCell ref="P28:P31"/>
    <mergeCell ref="P33:P38"/>
    <mergeCell ref="P40:P42"/>
    <mergeCell ref="P43:P45"/>
    <mergeCell ref="P47:P54"/>
    <mergeCell ref="P56:P57"/>
    <mergeCell ref="P58:P60"/>
    <mergeCell ref="P77:P80"/>
    <mergeCell ref="P88:P89"/>
    <mergeCell ref="P92:P94"/>
    <mergeCell ref="P96:P97"/>
    <mergeCell ref="P99:P106"/>
    <mergeCell ref="P111:P117"/>
    <mergeCell ref="P119:P122"/>
    <mergeCell ref="P124:P131"/>
    <mergeCell ref="P142:P144"/>
    <mergeCell ref="P146:P148"/>
    <mergeCell ref="Q5:Q6"/>
    <mergeCell ref="Q7:Q8"/>
    <mergeCell ref="Q9:Q10"/>
    <mergeCell ref="Q11:Q12"/>
    <mergeCell ref="Q13:Q14"/>
    <mergeCell ref="Q24:Q27"/>
    <mergeCell ref="Q28:Q31"/>
    <mergeCell ref="Q33:Q38"/>
    <mergeCell ref="Q40:Q42"/>
    <mergeCell ref="Q43:Q45"/>
    <mergeCell ref="Q47:Q54"/>
    <mergeCell ref="Q56:Q57"/>
    <mergeCell ref="Q58:Q60"/>
    <mergeCell ref="Q77:Q80"/>
    <mergeCell ref="Q88:Q89"/>
    <mergeCell ref="Q92:Q94"/>
    <mergeCell ref="Q96:Q97"/>
    <mergeCell ref="Q99:Q106"/>
    <mergeCell ref="Q111:Q117"/>
    <mergeCell ref="Q119:Q122"/>
    <mergeCell ref="Q124:Q131"/>
    <mergeCell ref="Q142:Q144"/>
    <mergeCell ref="Q146:Q148"/>
    <mergeCell ref="R5:R6"/>
    <mergeCell ref="R7:R8"/>
    <mergeCell ref="R9:R10"/>
    <mergeCell ref="R11:R12"/>
    <mergeCell ref="R13:R14"/>
    <mergeCell ref="R24:R27"/>
    <mergeCell ref="R28:R31"/>
    <mergeCell ref="R33:R38"/>
    <mergeCell ref="R40:R42"/>
    <mergeCell ref="R43:R45"/>
    <mergeCell ref="R47:R54"/>
    <mergeCell ref="R56:R57"/>
    <mergeCell ref="R58:R60"/>
    <mergeCell ref="R77:R80"/>
    <mergeCell ref="R88:R89"/>
    <mergeCell ref="R92:R94"/>
    <mergeCell ref="R96:R97"/>
    <mergeCell ref="R99:R106"/>
    <mergeCell ref="R108:R109"/>
    <mergeCell ref="R111:R117"/>
    <mergeCell ref="R119:R122"/>
    <mergeCell ref="R124:R131"/>
    <mergeCell ref="R142:R144"/>
    <mergeCell ref="R146:R148"/>
    <mergeCell ref="S5:S6"/>
    <mergeCell ref="S7:S8"/>
    <mergeCell ref="S9:S10"/>
    <mergeCell ref="S11:S12"/>
    <mergeCell ref="S13:S14"/>
    <mergeCell ref="S24:S27"/>
    <mergeCell ref="S28:S31"/>
    <mergeCell ref="S33:S38"/>
    <mergeCell ref="S40:S42"/>
    <mergeCell ref="S43:S45"/>
    <mergeCell ref="S47:S54"/>
    <mergeCell ref="S56:S60"/>
    <mergeCell ref="S77:S80"/>
    <mergeCell ref="S88:S89"/>
    <mergeCell ref="S92:S94"/>
    <mergeCell ref="S96:S97"/>
    <mergeCell ref="S99:S106"/>
    <mergeCell ref="S108:S109"/>
    <mergeCell ref="S111:S117"/>
    <mergeCell ref="S119:S122"/>
    <mergeCell ref="S124:S131"/>
    <mergeCell ref="S142:S144"/>
    <mergeCell ref="S146:S148"/>
    <mergeCell ref="T5:T15"/>
    <mergeCell ref="T17:T22"/>
    <mergeCell ref="T24:T31"/>
    <mergeCell ref="T33:T38"/>
    <mergeCell ref="T40:T45"/>
    <mergeCell ref="T47:T54"/>
    <mergeCell ref="T56:T60"/>
    <mergeCell ref="T64:T71"/>
    <mergeCell ref="T73:T74"/>
    <mergeCell ref="T76:T80"/>
    <mergeCell ref="T82:T85"/>
    <mergeCell ref="T88:T89"/>
    <mergeCell ref="T91:T94"/>
    <mergeCell ref="T96:T97"/>
    <mergeCell ref="T99:T106"/>
    <mergeCell ref="T108:T109"/>
    <mergeCell ref="T111:T117"/>
    <mergeCell ref="T119:T122"/>
    <mergeCell ref="T124:T131"/>
    <mergeCell ref="T137:T138"/>
    <mergeCell ref="T142:T144"/>
    <mergeCell ref="T146:T148"/>
    <mergeCell ref="AC64:AC71"/>
    <mergeCell ref="AD5:AD15"/>
    <mergeCell ref="AD17:AD22"/>
    <mergeCell ref="AD24:AD31"/>
    <mergeCell ref="AD33:AD38"/>
    <mergeCell ref="AD40:AD45"/>
    <mergeCell ref="AD47:AD54"/>
    <mergeCell ref="AD56:AD60"/>
    <mergeCell ref="AD64:AD71"/>
    <mergeCell ref="AD73:AD74"/>
    <mergeCell ref="AD76:AD80"/>
    <mergeCell ref="AD82:AD86"/>
    <mergeCell ref="AD88:AD89"/>
    <mergeCell ref="AD91:AD94"/>
    <mergeCell ref="AD96:AD97"/>
    <mergeCell ref="AD99:AD106"/>
    <mergeCell ref="AD108:AD109"/>
    <mergeCell ref="AD111:AD117"/>
    <mergeCell ref="AD119:AD122"/>
    <mergeCell ref="AD124:AD131"/>
    <mergeCell ref="AD137:AD138"/>
    <mergeCell ref="AD142:AD144"/>
    <mergeCell ref="AD146:AD148"/>
    <mergeCell ref="AE3:AE4"/>
    <mergeCell ref="AE5:AE15"/>
    <mergeCell ref="AE17:AE22"/>
    <mergeCell ref="AE24:AE31"/>
    <mergeCell ref="AE33:AE38"/>
    <mergeCell ref="AE40:AE45"/>
    <mergeCell ref="AE47:AE54"/>
    <mergeCell ref="AE56:AE60"/>
    <mergeCell ref="AE64:AE71"/>
    <mergeCell ref="AE73:AE74"/>
    <mergeCell ref="AE76:AE80"/>
    <mergeCell ref="AE82:AE86"/>
    <mergeCell ref="AE88:AE89"/>
    <mergeCell ref="AE91:AE94"/>
    <mergeCell ref="AE96:AE97"/>
    <mergeCell ref="AE99:AE106"/>
    <mergeCell ref="AE108:AE109"/>
    <mergeCell ref="AE111:AE117"/>
    <mergeCell ref="AE119:AE122"/>
    <mergeCell ref="AE124:AE131"/>
    <mergeCell ref="AE137:AE138"/>
    <mergeCell ref="AE142:AE144"/>
    <mergeCell ref="AE146:AE148"/>
    <mergeCell ref="AF2:AF4"/>
    <mergeCell ref="AF5:AF15"/>
    <mergeCell ref="AF17:AF22"/>
    <mergeCell ref="AF24:AF31"/>
    <mergeCell ref="AF33:AF38"/>
    <mergeCell ref="AF40:AF45"/>
    <mergeCell ref="AF47:AF54"/>
    <mergeCell ref="AF56:AF60"/>
    <mergeCell ref="AF64:AF71"/>
    <mergeCell ref="AF73:AF74"/>
    <mergeCell ref="AF76:AF80"/>
    <mergeCell ref="AF82:AF86"/>
    <mergeCell ref="AF88:AF89"/>
    <mergeCell ref="AF91:AF94"/>
    <mergeCell ref="AF96:AF97"/>
    <mergeCell ref="AF99:AF106"/>
    <mergeCell ref="AF108:AF109"/>
    <mergeCell ref="AF111:AF117"/>
    <mergeCell ref="AF119:AF122"/>
    <mergeCell ref="AF124:AF131"/>
    <mergeCell ref="AF137:AF138"/>
    <mergeCell ref="AF142:AF144"/>
    <mergeCell ref="AF146:AF148"/>
    <mergeCell ref="AG2:AG4"/>
    <mergeCell ref="AG5:AG15"/>
    <mergeCell ref="AG17:AG22"/>
    <mergeCell ref="AG24:AG31"/>
    <mergeCell ref="AG33:AG38"/>
    <mergeCell ref="AG40:AG45"/>
    <mergeCell ref="AG47:AG54"/>
    <mergeCell ref="AG56:AG60"/>
    <mergeCell ref="AG64:AG71"/>
    <mergeCell ref="AG73:AG74"/>
    <mergeCell ref="AG76:AG80"/>
    <mergeCell ref="AG82:AG86"/>
    <mergeCell ref="AG88:AG89"/>
    <mergeCell ref="AG91:AG94"/>
    <mergeCell ref="AG96:AG97"/>
    <mergeCell ref="AG99:AG106"/>
    <mergeCell ref="AG108:AG109"/>
    <mergeCell ref="AG111:AG117"/>
    <mergeCell ref="AG119:AG122"/>
    <mergeCell ref="AG124:AG131"/>
    <mergeCell ref="AG137:AG138"/>
    <mergeCell ref="AG142:AG144"/>
    <mergeCell ref="AG146:AG148"/>
    <mergeCell ref="AH2:AH4"/>
    <mergeCell ref="AH5:AH15"/>
    <mergeCell ref="AH17:AH22"/>
    <mergeCell ref="AH24:AH31"/>
    <mergeCell ref="AH33:AH38"/>
    <mergeCell ref="AH40:AH45"/>
    <mergeCell ref="AH47:AH54"/>
    <mergeCell ref="AH56:AH59"/>
    <mergeCell ref="AH64:AH71"/>
    <mergeCell ref="AH73:AH74"/>
    <mergeCell ref="AH76:AH80"/>
    <mergeCell ref="AH82:AH86"/>
    <mergeCell ref="AH88:AH89"/>
    <mergeCell ref="AH91:AH94"/>
    <mergeCell ref="AH96:AH97"/>
    <mergeCell ref="AH99:AH106"/>
    <mergeCell ref="AH108:AH109"/>
    <mergeCell ref="AH111:AH117"/>
    <mergeCell ref="AH119:AH122"/>
    <mergeCell ref="AH124:AH131"/>
    <mergeCell ref="AH137:AH138"/>
    <mergeCell ref="AH142:AH144"/>
    <mergeCell ref="AH146:AH148"/>
    <mergeCell ref="I2:J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63"/>
  <sheetViews>
    <sheetView workbookViewId="0">
      <pane xSplit="5" ySplit="4" topLeftCell="AC41" activePane="bottomRight" state="frozen"/>
      <selection/>
      <selection pane="topRight"/>
      <selection pane="bottomLeft"/>
      <selection pane="bottomRight" activeCell="E48" sqref="E48:E52"/>
    </sheetView>
  </sheetViews>
  <sheetFormatPr defaultColWidth="9.70796460176991" defaultRowHeight="13.5"/>
  <cols>
    <col min="1" max="1" width="6.17699115044248" customWidth="1"/>
    <col min="2" max="2" width="11.3097345132743" customWidth="1"/>
    <col min="3" max="3" width="13.4336283185841" customWidth="1"/>
    <col min="4" max="4" width="16.1946902654867" customWidth="1"/>
    <col min="5" max="5" width="8.36283185840708" customWidth="1"/>
    <col min="6" max="6" width="4.84070796460177" customWidth="1"/>
    <col min="7" max="7" width="9.70796460176991" customWidth="1"/>
    <col min="8" max="8" width="12.0796460176991" customWidth="1"/>
    <col min="9" max="10" width="12.7964601769912" customWidth="1"/>
    <col min="11" max="11" width="31.7345132743363" customWidth="1"/>
    <col min="12" max="12" width="8.12389380530973" customWidth="1"/>
    <col min="13" max="13" width="26.787610619469" customWidth="1"/>
    <col min="14" max="14" width="8.12389380530973" customWidth="1"/>
    <col min="15" max="15" width="24" customWidth="1"/>
    <col min="17" max="17" width="24.6283185840708" customWidth="1"/>
    <col min="18" max="18" width="17.0884955752212" customWidth="1"/>
    <col min="19" max="19" width="8.12389380530973" customWidth="1"/>
    <col min="20" max="20" width="74.4247787610619" customWidth="1"/>
    <col min="21" max="21" width="22.787610619469" customWidth="1"/>
    <col min="25" max="25" width="8.36283185840708" customWidth="1"/>
    <col min="26" max="26" width="30.6637168141593" customWidth="1"/>
    <col min="30" max="30" width="12.8849557522124"/>
  </cols>
  <sheetData>
    <row r="1" ht="30.75" spans="1:61">
      <c r="A1" s="165" t="s">
        <v>0</v>
      </c>
      <c r="B1" s="166"/>
      <c r="C1" s="166"/>
      <c r="D1" s="166"/>
      <c r="E1" s="166"/>
      <c r="F1" s="166"/>
      <c r="G1" s="166"/>
      <c r="H1" s="166"/>
      <c r="I1" s="167"/>
      <c r="J1" s="166"/>
      <c r="K1" s="166"/>
      <c r="L1" s="166"/>
      <c r="M1" s="166"/>
      <c r="N1" s="166"/>
      <c r="O1" s="166"/>
      <c r="P1" s="166"/>
      <c r="Q1" s="166"/>
      <c r="R1" s="166"/>
      <c r="S1" s="166"/>
      <c r="T1" s="166"/>
      <c r="U1" s="166"/>
      <c r="V1" s="166"/>
      <c r="W1" s="166"/>
      <c r="X1" s="166"/>
      <c r="Y1" s="166"/>
      <c r="Z1" s="166"/>
      <c r="AA1" s="166"/>
      <c r="AB1" s="166"/>
      <c r="AC1" s="166"/>
      <c r="AD1" s="166"/>
      <c r="AE1" s="166"/>
      <c r="AF1" s="166"/>
      <c r="AG1" s="168"/>
      <c r="AH1" s="168"/>
      <c r="AI1" s="168"/>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8"/>
      <c r="BH1" s="168"/>
      <c r="BI1" s="168"/>
    </row>
    <row r="2" ht="15.75" spans="1:61">
      <c r="A2" s="169" t="s">
        <v>1</v>
      </c>
      <c r="B2" s="169" t="s">
        <v>2</v>
      </c>
      <c r="C2" s="169" t="s">
        <v>3</v>
      </c>
      <c r="D2" s="170" t="s">
        <v>4</v>
      </c>
      <c r="E2" s="169" t="s">
        <v>5</v>
      </c>
      <c r="F2" s="169" t="s">
        <v>6</v>
      </c>
      <c r="G2" s="169" t="s">
        <v>7</v>
      </c>
      <c r="H2" s="169" t="s">
        <v>8</v>
      </c>
      <c r="I2" s="171" t="s">
        <v>9</v>
      </c>
      <c r="J2" s="169"/>
      <c r="K2" s="169" t="s">
        <v>10</v>
      </c>
      <c r="L2" s="169"/>
      <c r="M2" s="169"/>
      <c r="N2" s="169"/>
      <c r="O2" s="169"/>
      <c r="P2" s="169"/>
      <c r="Q2" s="169"/>
      <c r="R2" s="169"/>
      <c r="S2" s="169"/>
      <c r="T2" s="169"/>
      <c r="U2" s="169"/>
      <c r="V2" s="169"/>
      <c r="W2" s="169"/>
      <c r="X2" s="169"/>
      <c r="Y2" s="169"/>
      <c r="Z2" s="169"/>
      <c r="AA2" s="169"/>
      <c r="AB2" s="169"/>
      <c r="AC2" s="169"/>
      <c r="AD2" s="172" t="s">
        <v>11</v>
      </c>
      <c r="AE2" s="169" t="s">
        <v>12</v>
      </c>
      <c r="AF2" s="173" t="s">
        <v>13</v>
      </c>
      <c r="AG2" s="168"/>
      <c r="AH2" s="168"/>
      <c r="AI2" s="168"/>
      <c r="AJ2" s="168"/>
      <c r="AK2" s="168"/>
      <c r="AL2" s="168"/>
      <c r="AM2" s="168"/>
      <c r="AN2" s="168"/>
      <c r="AO2" s="168"/>
      <c r="AP2" s="168"/>
      <c r="AQ2" s="168"/>
      <c r="AR2" s="168"/>
      <c r="AS2" s="168"/>
      <c r="AT2" s="168"/>
      <c r="AU2" s="168"/>
      <c r="AV2" s="168"/>
      <c r="AW2" s="168"/>
      <c r="AX2" s="168"/>
      <c r="AY2" s="168"/>
      <c r="AZ2" s="168"/>
      <c r="BA2" s="168"/>
      <c r="BB2" s="168"/>
      <c r="BC2" s="168"/>
      <c r="BD2" s="168"/>
      <c r="BE2" s="168"/>
      <c r="BF2" s="168"/>
      <c r="BG2" s="168"/>
      <c r="BH2" s="168"/>
      <c r="BI2" s="168"/>
    </row>
    <row r="3" ht="15.75" spans="1:61">
      <c r="A3" s="169"/>
      <c r="B3" s="169"/>
      <c r="C3" s="169"/>
      <c r="D3" s="170"/>
      <c r="E3" s="169"/>
      <c r="F3" s="169"/>
      <c r="G3" s="169"/>
      <c r="H3" s="169"/>
      <c r="I3" s="171"/>
      <c r="J3" s="169"/>
      <c r="K3" s="174" t="s">
        <v>14</v>
      </c>
      <c r="L3" s="174"/>
      <c r="M3" s="174"/>
      <c r="N3" s="174"/>
      <c r="O3" s="174"/>
      <c r="P3" s="174"/>
      <c r="Q3" s="174"/>
      <c r="R3" s="174"/>
      <c r="S3" s="169"/>
      <c r="T3" s="175" t="s">
        <v>15</v>
      </c>
      <c r="U3" s="175"/>
      <c r="V3" s="175"/>
      <c r="W3" s="175"/>
      <c r="X3" s="175"/>
      <c r="Y3" s="175"/>
      <c r="Z3" s="175"/>
      <c r="AA3" s="175"/>
      <c r="AB3" s="169"/>
      <c r="AC3" s="176" t="s">
        <v>16</v>
      </c>
      <c r="AD3" s="172"/>
      <c r="AE3" s="169"/>
      <c r="AF3" s="173"/>
      <c r="AG3" s="168"/>
      <c r="AH3" s="168"/>
      <c r="AI3" s="168"/>
      <c r="AJ3" s="168"/>
      <c r="AK3" s="168"/>
      <c r="AL3" s="168"/>
      <c r="AM3" s="168"/>
      <c r="AN3" s="168"/>
      <c r="AO3" s="168"/>
      <c r="AP3" s="168"/>
      <c r="AQ3" s="168"/>
      <c r="AR3" s="168"/>
      <c r="AS3" s="168"/>
      <c r="AT3" s="168"/>
      <c r="AU3" s="168"/>
      <c r="AV3" s="168"/>
      <c r="AW3" s="168"/>
      <c r="AX3" s="168"/>
      <c r="AY3" s="168"/>
      <c r="AZ3" s="168"/>
      <c r="BA3" s="168"/>
      <c r="BB3" s="168"/>
      <c r="BC3" s="168"/>
      <c r="BD3" s="168"/>
      <c r="BE3" s="168"/>
      <c r="BF3" s="168"/>
      <c r="BG3" s="168"/>
      <c r="BH3" s="168"/>
      <c r="BI3" s="168"/>
    </row>
    <row r="4" ht="94.5" spans="1:61">
      <c r="A4" s="169"/>
      <c r="B4" s="169"/>
      <c r="C4" s="169"/>
      <c r="D4" s="170"/>
      <c r="E4" s="169"/>
      <c r="F4" s="169"/>
      <c r="G4" s="169"/>
      <c r="H4" s="169"/>
      <c r="I4" s="176" t="s">
        <v>17</v>
      </c>
      <c r="J4" s="176" t="s">
        <v>18</v>
      </c>
      <c r="K4" s="169" t="s">
        <v>19</v>
      </c>
      <c r="L4" s="169" t="s">
        <v>20</v>
      </c>
      <c r="M4" s="169" t="s">
        <v>21</v>
      </c>
      <c r="N4" s="169" t="s">
        <v>22</v>
      </c>
      <c r="O4" s="169" t="s">
        <v>23</v>
      </c>
      <c r="P4" s="169" t="s">
        <v>24</v>
      </c>
      <c r="Q4" s="169" t="s">
        <v>25</v>
      </c>
      <c r="R4" s="177" t="s">
        <v>26</v>
      </c>
      <c r="S4" s="177" t="s">
        <v>27</v>
      </c>
      <c r="T4" s="169" t="s">
        <v>28</v>
      </c>
      <c r="U4" s="169" t="s">
        <v>29</v>
      </c>
      <c r="V4" s="169" t="s">
        <v>21</v>
      </c>
      <c r="W4" s="169" t="s">
        <v>22</v>
      </c>
      <c r="X4" s="169" t="s">
        <v>23</v>
      </c>
      <c r="Y4" s="169" t="s">
        <v>24</v>
      </c>
      <c r="Z4" s="169" t="s">
        <v>25</v>
      </c>
      <c r="AA4" s="177" t="s">
        <v>26</v>
      </c>
      <c r="AB4" s="177" t="s">
        <v>27</v>
      </c>
      <c r="AC4" s="176"/>
      <c r="AD4" s="172"/>
      <c r="AE4" s="169"/>
      <c r="AF4" s="173"/>
      <c r="AG4" s="168"/>
      <c r="AH4" s="168"/>
      <c r="AI4" s="168"/>
      <c r="AJ4" s="168"/>
      <c r="AK4" s="168"/>
      <c r="AL4" s="168"/>
      <c r="AM4" s="168"/>
      <c r="AN4" s="168"/>
      <c r="AO4" s="168"/>
      <c r="AP4" s="168"/>
      <c r="AQ4" s="168"/>
      <c r="AR4" s="168"/>
      <c r="AS4" s="168"/>
      <c r="AT4" s="168"/>
      <c r="AU4" s="168"/>
      <c r="AV4" s="168"/>
      <c r="AW4" s="168"/>
      <c r="AX4" s="168"/>
      <c r="AY4" s="168"/>
      <c r="AZ4" s="168"/>
      <c r="BA4" s="168"/>
      <c r="BB4" s="168"/>
      <c r="BC4" s="168"/>
      <c r="BD4" s="168"/>
      <c r="BE4" s="168"/>
      <c r="BF4" s="168"/>
      <c r="BG4" s="168"/>
      <c r="BH4" s="168"/>
      <c r="BI4" s="168"/>
    </row>
    <row r="5" spans="1:61">
      <c r="A5" s="178">
        <v>1</v>
      </c>
      <c r="B5" s="178" t="s">
        <v>97</v>
      </c>
      <c r="C5" s="178" t="s">
        <v>785</v>
      </c>
      <c r="D5" s="492" t="s">
        <v>786</v>
      </c>
      <c r="E5" s="178" t="s">
        <v>787</v>
      </c>
      <c r="F5" s="178" t="s">
        <v>282</v>
      </c>
      <c r="G5" s="178">
        <v>533</v>
      </c>
      <c r="H5" s="178">
        <v>474</v>
      </c>
      <c r="I5" s="179">
        <v>3.79596774193548</v>
      </c>
      <c r="J5" s="179">
        <v>92.5188172043011</v>
      </c>
      <c r="K5" s="180" t="s">
        <v>177</v>
      </c>
      <c r="L5" s="178">
        <v>2025</v>
      </c>
      <c r="M5" s="178" t="s">
        <v>788</v>
      </c>
      <c r="N5" s="178" t="s">
        <v>52</v>
      </c>
      <c r="O5" s="178" t="s">
        <v>151</v>
      </c>
      <c r="P5" s="178">
        <v>0.45</v>
      </c>
      <c r="Q5" s="181" t="s">
        <v>69</v>
      </c>
      <c r="R5" s="179">
        <v>0.45</v>
      </c>
      <c r="S5" s="182">
        <v>3.915</v>
      </c>
      <c r="T5" s="178" t="s">
        <v>789</v>
      </c>
      <c r="U5" s="178">
        <v>2023</v>
      </c>
      <c r="V5" s="178" t="s">
        <v>110</v>
      </c>
      <c r="W5" s="178" t="s">
        <v>52</v>
      </c>
      <c r="X5" s="178" t="s">
        <v>111</v>
      </c>
      <c r="Y5" s="178">
        <v>0.2</v>
      </c>
      <c r="Z5" s="178" t="s">
        <v>81</v>
      </c>
      <c r="AA5" s="179">
        <v>0.2</v>
      </c>
      <c r="AB5" s="179">
        <v>3.2625</v>
      </c>
      <c r="AC5" s="179">
        <f>AB5+S5</f>
        <v>7.1775</v>
      </c>
      <c r="AD5" s="179">
        <f>AC5+J5*0.8</f>
        <v>81.1925537634409</v>
      </c>
      <c r="AE5" s="178">
        <v>2</v>
      </c>
      <c r="AF5" s="178">
        <v>47</v>
      </c>
      <c r="AG5" s="183"/>
      <c r="AH5" s="183"/>
      <c r="AI5" s="183"/>
      <c r="AJ5" s="183"/>
      <c r="AK5" s="183"/>
      <c r="AL5" s="183"/>
      <c r="AM5" s="183"/>
      <c r="AN5" s="183"/>
      <c r="AO5" s="183"/>
      <c r="AP5" s="183"/>
      <c r="AQ5" s="183"/>
      <c r="AR5" s="183"/>
      <c r="AS5" s="183"/>
      <c r="AT5" s="183"/>
      <c r="AU5" s="183"/>
      <c r="AV5" s="183"/>
      <c r="AW5" s="183"/>
      <c r="AX5" s="183"/>
      <c r="AY5" s="183"/>
      <c r="AZ5" s="183"/>
      <c r="BA5" s="183"/>
      <c r="BB5" s="183"/>
      <c r="BC5" s="183"/>
      <c r="BD5" s="183"/>
      <c r="BE5" s="183"/>
      <c r="BF5" s="183"/>
      <c r="BG5" s="183"/>
      <c r="BH5" s="183"/>
      <c r="BI5" s="183"/>
    </row>
    <row r="6" spans="1:61">
      <c r="A6" s="178"/>
      <c r="B6" s="178"/>
      <c r="C6" s="178"/>
      <c r="D6" s="178"/>
      <c r="E6" s="178"/>
      <c r="F6" s="178"/>
      <c r="G6" s="178"/>
      <c r="H6" s="178"/>
      <c r="I6" s="179"/>
      <c r="J6" s="179"/>
      <c r="K6" s="180" t="s">
        <v>115</v>
      </c>
      <c r="L6" s="178">
        <v>2023</v>
      </c>
      <c r="M6" s="178" t="s">
        <v>120</v>
      </c>
      <c r="N6" s="178" t="s">
        <v>52</v>
      </c>
      <c r="O6" s="178" t="s">
        <v>147</v>
      </c>
      <c r="P6" s="178">
        <v>2.025</v>
      </c>
      <c r="Q6" s="181" t="s">
        <v>58</v>
      </c>
      <c r="R6" s="179">
        <v>2.025</v>
      </c>
      <c r="S6" s="184"/>
      <c r="T6" s="178" t="s">
        <v>790</v>
      </c>
      <c r="U6" s="178"/>
      <c r="V6" s="178"/>
      <c r="W6" s="178" t="s">
        <v>37</v>
      </c>
      <c r="X6" s="178"/>
      <c r="Y6" s="178">
        <v>1</v>
      </c>
      <c r="Z6" s="178" t="s">
        <v>105</v>
      </c>
      <c r="AA6" s="179">
        <v>1</v>
      </c>
      <c r="AB6" s="179"/>
      <c r="AC6" s="179"/>
      <c r="AD6" s="179"/>
      <c r="AE6" s="178"/>
      <c r="AF6" s="178"/>
      <c r="AG6" s="185"/>
      <c r="AH6" s="185"/>
      <c r="AI6" s="185"/>
      <c r="AJ6" s="185"/>
      <c r="AK6" s="185"/>
      <c r="AL6" s="185"/>
      <c r="AM6" s="185"/>
      <c r="AN6" s="185"/>
      <c r="AO6" s="185"/>
      <c r="AP6" s="185"/>
      <c r="AQ6" s="185"/>
      <c r="AR6" s="185"/>
      <c r="AS6" s="185"/>
      <c r="AT6" s="185"/>
      <c r="AU6" s="185"/>
      <c r="AV6" s="185"/>
      <c r="AW6" s="185"/>
      <c r="AX6" s="185"/>
      <c r="AY6" s="185"/>
      <c r="AZ6" s="185"/>
      <c r="BA6" s="185"/>
      <c r="BB6" s="185"/>
      <c r="BC6" s="185"/>
      <c r="BD6" s="185"/>
      <c r="BE6" s="185"/>
      <c r="BF6" s="185"/>
      <c r="BG6" s="185"/>
      <c r="BH6" s="185"/>
      <c r="BI6" s="185"/>
    </row>
    <row r="7" ht="27" spans="1:61">
      <c r="A7" s="178"/>
      <c r="B7" s="178"/>
      <c r="C7" s="178"/>
      <c r="D7" s="178"/>
      <c r="E7" s="178"/>
      <c r="F7" s="178"/>
      <c r="G7" s="178"/>
      <c r="H7" s="178"/>
      <c r="I7" s="179"/>
      <c r="J7" s="179"/>
      <c r="K7" s="180" t="s">
        <v>101</v>
      </c>
      <c r="L7" s="178">
        <v>2025</v>
      </c>
      <c r="M7" s="178" t="s">
        <v>581</v>
      </c>
      <c r="N7" s="178" t="s">
        <v>37</v>
      </c>
      <c r="O7" s="178" t="s">
        <v>791</v>
      </c>
      <c r="P7" s="178">
        <v>1.2</v>
      </c>
      <c r="Q7" s="186" t="s">
        <v>176</v>
      </c>
      <c r="R7" s="179">
        <v>1.2</v>
      </c>
      <c r="S7" s="184"/>
      <c r="T7" s="178" t="s">
        <v>40</v>
      </c>
      <c r="U7" s="178" t="s">
        <v>792</v>
      </c>
      <c r="V7" s="178" t="s">
        <v>41</v>
      </c>
      <c r="W7" s="178" t="s">
        <v>37</v>
      </c>
      <c r="X7" s="178"/>
      <c r="Y7" s="178">
        <v>0.2</v>
      </c>
      <c r="Z7" s="178" t="s">
        <v>164</v>
      </c>
      <c r="AA7" s="179">
        <v>0.2</v>
      </c>
      <c r="AB7" s="179"/>
      <c r="AC7" s="179"/>
      <c r="AD7" s="179"/>
      <c r="AE7" s="178"/>
      <c r="AF7" s="178"/>
      <c r="AG7" s="185"/>
      <c r="AH7" s="185"/>
      <c r="AI7" s="185"/>
      <c r="AJ7" s="185"/>
      <c r="AK7" s="185"/>
      <c r="AL7" s="185"/>
      <c r="AM7" s="185"/>
      <c r="AN7" s="185"/>
      <c r="AO7" s="185"/>
      <c r="AP7" s="185"/>
      <c r="AQ7" s="185"/>
      <c r="AR7" s="185"/>
      <c r="AS7" s="185"/>
      <c r="AT7" s="185"/>
      <c r="AU7" s="185"/>
      <c r="AV7" s="185"/>
      <c r="AW7" s="185"/>
      <c r="AX7" s="185"/>
      <c r="AY7" s="185"/>
      <c r="AZ7" s="185"/>
      <c r="BA7" s="185"/>
      <c r="BB7" s="185"/>
      <c r="BC7" s="185"/>
      <c r="BD7" s="185"/>
      <c r="BE7" s="185"/>
      <c r="BF7" s="185"/>
      <c r="BG7" s="185"/>
      <c r="BH7" s="185"/>
      <c r="BI7" s="185"/>
    </row>
    <row r="8" spans="1:61">
      <c r="A8" s="178"/>
      <c r="B8" s="178"/>
      <c r="C8" s="178"/>
      <c r="D8" s="178"/>
      <c r="E8" s="178"/>
      <c r="F8" s="178"/>
      <c r="G8" s="178"/>
      <c r="H8" s="178"/>
      <c r="I8" s="179"/>
      <c r="J8" s="179"/>
      <c r="K8" s="180" t="s">
        <v>223</v>
      </c>
      <c r="L8" s="178">
        <v>2024</v>
      </c>
      <c r="M8" s="178" t="s">
        <v>138</v>
      </c>
      <c r="N8" s="178" t="s">
        <v>52</v>
      </c>
      <c r="O8" s="178" t="s">
        <v>225</v>
      </c>
      <c r="P8" s="178">
        <v>0.24</v>
      </c>
      <c r="Q8" s="186" t="s">
        <v>193</v>
      </c>
      <c r="R8" s="179">
        <v>0.24</v>
      </c>
      <c r="S8" s="184"/>
      <c r="T8" s="178" t="s">
        <v>410</v>
      </c>
      <c r="U8" s="178">
        <v>2024.05</v>
      </c>
      <c r="V8" s="178" t="s">
        <v>41</v>
      </c>
      <c r="W8" s="178" t="s">
        <v>37</v>
      </c>
      <c r="X8" s="178"/>
      <c r="Y8" s="178">
        <v>0.2</v>
      </c>
      <c r="Z8" s="187" t="s">
        <v>793</v>
      </c>
      <c r="AA8" s="179">
        <v>0</v>
      </c>
      <c r="AB8" s="179"/>
      <c r="AC8" s="179"/>
      <c r="AD8" s="179"/>
      <c r="AE8" s="178"/>
      <c r="AF8" s="178"/>
      <c r="AG8" s="185"/>
      <c r="AH8" s="185"/>
      <c r="AI8" s="185"/>
      <c r="AJ8" s="185"/>
      <c r="AK8" s="185"/>
      <c r="AL8" s="185"/>
      <c r="AM8" s="185"/>
      <c r="AN8" s="185"/>
      <c r="AO8" s="185"/>
      <c r="AP8" s="185"/>
      <c r="AQ8" s="185"/>
      <c r="AR8" s="185"/>
      <c r="AS8" s="185"/>
      <c r="AT8" s="185"/>
      <c r="AU8" s="185"/>
      <c r="AV8" s="185"/>
      <c r="AW8" s="185"/>
      <c r="AX8" s="185"/>
      <c r="AY8" s="185"/>
      <c r="AZ8" s="185"/>
      <c r="BA8" s="185"/>
      <c r="BB8" s="185"/>
      <c r="BC8" s="185"/>
      <c r="BD8" s="185"/>
      <c r="BE8" s="185"/>
      <c r="BF8" s="185"/>
      <c r="BG8" s="185"/>
      <c r="BH8" s="185"/>
      <c r="BI8" s="185"/>
    </row>
    <row r="9" spans="1:61">
      <c r="A9" s="178"/>
      <c r="B9" s="178"/>
      <c r="C9" s="178"/>
      <c r="D9" s="178"/>
      <c r="E9" s="178"/>
      <c r="F9" s="178"/>
      <c r="G9" s="178"/>
      <c r="H9" s="178"/>
      <c r="I9" s="179"/>
      <c r="J9" s="179"/>
      <c r="K9" s="178"/>
      <c r="L9" s="178"/>
      <c r="M9" s="178"/>
      <c r="N9" s="178"/>
      <c r="O9" s="178"/>
      <c r="P9" s="178"/>
      <c r="Q9" s="178"/>
      <c r="R9" s="179"/>
      <c r="S9" s="184"/>
      <c r="T9" s="178" t="s">
        <v>40</v>
      </c>
      <c r="U9" s="178" t="s">
        <v>794</v>
      </c>
      <c r="V9" s="178" t="s">
        <v>41</v>
      </c>
      <c r="W9" s="178" t="s">
        <v>37</v>
      </c>
      <c r="X9" s="178"/>
      <c r="Y9" s="178">
        <v>0</v>
      </c>
      <c r="Z9" s="178" t="s">
        <v>164</v>
      </c>
      <c r="AA9" s="179">
        <v>0.2</v>
      </c>
      <c r="AB9" s="179"/>
      <c r="AC9" s="179"/>
      <c r="AD9" s="179"/>
      <c r="AE9" s="178"/>
      <c r="AF9" s="178"/>
      <c r="AG9" s="185"/>
      <c r="AH9" s="185"/>
      <c r="AI9" s="185"/>
      <c r="AJ9" s="185"/>
      <c r="AK9" s="185"/>
      <c r="AL9" s="185"/>
      <c r="AM9" s="185"/>
      <c r="AN9" s="185"/>
      <c r="AO9" s="185"/>
      <c r="AP9" s="185"/>
      <c r="AQ9" s="185"/>
      <c r="AR9" s="185"/>
      <c r="AS9" s="185"/>
      <c r="AT9" s="185"/>
      <c r="AU9" s="185"/>
      <c r="AV9" s="185"/>
      <c r="AW9" s="185"/>
      <c r="AX9" s="185"/>
      <c r="AY9" s="185"/>
      <c r="AZ9" s="185"/>
      <c r="BA9" s="185"/>
      <c r="BB9" s="185"/>
      <c r="BC9" s="185"/>
      <c r="BD9" s="185"/>
      <c r="BE9" s="185"/>
      <c r="BF9" s="185"/>
      <c r="BG9" s="185"/>
      <c r="BH9" s="185"/>
      <c r="BI9" s="185"/>
    </row>
    <row r="10" spans="1:61">
      <c r="A10" s="178"/>
      <c r="B10" s="178"/>
      <c r="C10" s="178"/>
      <c r="D10" s="178"/>
      <c r="E10" s="178"/>
      <c r="F10" s="178"/>
      <c r="G10" s="178"/>
      <c r="H10" s="178"/>
      <c r="I10" s="179"/>
      <c r="J10" s="179"/>
      <c r="K10" s="178"/>
      <c r="L10" s="178"/>
      <c r="M10" s="178"/>
      <c r="N10" s="178"/>
      <c r="O10" s="178"/>
      <c r="P10" s="178"/>
      <c r="Q10" s="178"/>
      <c r="R10" s="179"/>
      <c r="S10" s="184"/>
      <c r="T10" s="178" t="s">
        <v>795</v>
      </c>
      <c r="U10" s="178" t="s">
        <v>796</v>
      </c>
      <c r="V10" s="178"/>
      <c r="W10" s="178"/>
      <c r="X10" s="178"/>
      <c r="Y10" s="178">
        <v>0.475</v>
      </c>
      <c r="Z10" s="178" t="s">
        <v>107</v>
      </c>
      <c r="AA10" s="179">
        <v>0.475</v>
      </c>
      <c r="AB10" s="179"/>
      <c r="AC10" s="179"/>
      <c r="AD10" s="179"/>
      <c r="AE10" s="178"/>
      <c r="AF10" s="178"/>
      <c r="AG10" s="185"/>
      <c r="AH10" s="185"/>
      <c r="AI10" s="185"/>
      <c r="AJ10" s="185"/>
      <c r="AK10" s="185"/>
      <c r="AL10" s="185"/>
      <c r="AM10" s="185"/>
      <c r="AN10" s="185"/>
      <c r="AO10" s="185"/>
      <c r="AP10" s="185"/>
      <c r="AQ10" s="185"/>
      <c r="AR10" s="185"/>
      <c r="AS10" s="185"/>
      <c r="AT10" s="185"/>
      <c r="AU10" s="185"/>
      <c r="AV10" s="185"/>
      <c r="AW10" s="185"/>
      <c r="AX10" s="185"/>
      <c r="AY10" s="185"/>
      <c r="AZ10" s="185"/>
      <c r="BA10" s="185"/>
      <c r="BB10" s="185"/>
      <c r="BC10" s="185"/>
      <c r="BD10" s="185"/>
      <c r="BE10" s="185"/>
      <c r="BF10" s="185"/>
      <c r="BG10" s="185"/>
      <c r="BH10" s="185"/>
      <c r="BI10" s="185"/>
    </row>
    <row r="11" spans="1:61">
      <c r="A11" s="178"/>
      <c r="B11" s="178"/>
      <c r="C11" s="178"/>
      <c r="D11" s="178"/>
      <c r="E11" s="178"/>
      <c r="F11" s="178"/>
      <c r="G11" s="178"/>
      <c r="H11" s="178"/>
      <c r="I11" s="179"/>
      <c r="J11" s="179"/>
      <c r="K11" s="178"/>
      <c r="L11" s="178"/>
      <c r="M11" s="178"/>
      <c r="N11" s="178"/>
      <c r="O11" s="178"/>
      <c r="P11" s="178"/>
      <c r="Q11" s="178"/>
      <c r="R11" s="179"/>
      <c r="S11" s="184"/>
      <c r="T11" s="188" t="s">
        <v>797</v>
      </c>
      <c r="U11" s="188" t="s">
        <v>798</v>
      </c>
      <c r="V11" s="178"/>
      <c r="W11" s="178"/>
      <c r="X11" s="178"/>
      <c r="Y11" s="178">
        <v>0.7125</v>
      </c>
      <c r="Z11" s="178" t="s">
        <v>107</v>
      </c>
      <c r="AA11" s="179">
        <v>0.7125</v>
      </c>
      <c r="AB11" s="179"/>
      <c r="AC11" s="179"/>
      <c r="AD11" s="179"/>
      <c r="AE11" s="178"/>
      <c r="AF11" s="178"/>
      <c r="AG11" s="185"/>
      <c r="AH11" s="185"/>
      <c r="AI11" s="185"/>
      <c r="AJ11" s="185"/>
      <c r="AK11" s="185"/>
      <c r="AL11" s="185"/>
      <c r="AM11" s="185"/>
      <c r="AN11" s="185"/>
      <c r="AO11" s="185"/>
      <c r="AP11" s="185"/>
      <c r="AQ11" s="185"/>
      <c r="AR11" s="185"/>
      <c r="AS11" s="185"/>
      <c r="AT11" s="185"/>
      <c r="AU11" s="185"/>
      <c r="AV11" s="185"/>
      <c r="AW11" s="185"/>
      <c r="AX11" s="185"/>
      <c r="AY11" s="185"/>
      <c r="AZ11" s="185"/>
      <c r="BA11" s="185"/>
      <c r="BB11" s="185"/>
      <c r="BC11" s="185"/>
      <c r="BD11" s="185"/>
      <c r="BE11" s="185"/>
      <c r="BF11" s="185"/>
      <c r="BG11" s="185"/>
      <c r="BH11" s="185"/>
      <c r="BI11" s="185"/>
    </row>
    <row r="12" spans="1:61">
      <c r="A12" s="178"/>
      <c r="B12" s="178"/>
      <c r="C12" s="178"/>
      <c r="D12" s="178"/>
      <c r="E12" s="178"/>
      <c r="F12" s="178"/>
      <c r="G12" s="178"/>
      <c r="H12" s="178"/>
      <c r="I12" s="179"/>
      <c r="J12" s="179"/>
      <c r="K12" s="178"/>
      <c r="L12" s="178"/>
      <c r="M12" s="178"/>
      <c r="N12" s="178"/>
      <c r="O12" s="178"/>
      <c r="P12" s="178"/>
      <c r="Q12" s="178"/>
      <c r="R12" s="179"/>
      <c r="S12" s="184"/>
      <c r="T12" s="178" t="s">
        <v>799</v>
      </c>
      <c r="U12" s="178" t="s">
        <v>800</v>
      </c>
      <c r="V12" s="178"/>
      <c r="W12" s="178"/>
      <c r="X12" s="178"/>
      <c r="Y12" s="178">
        <v>0.475</v>
      </c>
      <c r="Z12" s="178" t="s">
        <v>107</v>
      </c>
      <c r="AA12" s="179">
        <v>0.475</v>
      </c>
      <c r="AB12" s="179"/>
      <c r="AC12" s="179"/>
      <c r="AD12" s="179"/>
      <c r="AE12" s="178"/>
      <c r="AF12" s="178"/>
      <c r="AG12" s="183"/>
      <c r="AH12" s="183"/>
      <c r="AI12" s="183"/>
      <c r="AJ12" s="183"/>
      <c r="AK12" s="183"/>
      <c r="AL12" s="183"/>
      <c r="AM12" s="183"/>
      <c r="AN12" s="183"/>
      <c r="AO12" s="183"/>
      <c r="AP12" s="183"/>
      <c r="AQ12" s="183"/>
      <c r="AR12" s="183"/>
      <c r="AS12" s="183"/>
      <c r="AT12" s="183"/>
      <c r="AU12" s="183"/>
      <c r="AV12" s="183"/>
      <c r="AW12" s="183"/>
      <c r="AX12" s="183"/>
      <c r="AY12" s="183"/>
      <c r="AZ12" s="183"/>
      <c r="BA12" s="183"/>
      <c r="BB12" s="183"/>
      <c r="BC12" s="183"/>
      <c r="BD12" s="183"/>
      <c r="BE12" s="183"/>
      <c r="BF12" s="183"/>
      <c r="BG12" s="183"/>
      <c r="BH12" s="183"/>
      <c r="BI12" s="183"/>
    </row>
    <row r="13" s="158" customFormat="1" spans="1:61">
      <c r="A13" s="189"/>
      <c r="B13" s="189"/>
      <c r="C13" s="189"/>
      <c r="D13" s="189"/>
      <c r="E13" s="189"/>
      <c r="F13" s="189"/>
      <c r="G13" s="189"/>
      <c r="H13" s="189"/>
      <c r="I13" s="189"/>
      <c r="J13" s="189"/>
      <c r="K13" s="190"/>
      <c r="L13" s="189"/>
      <c r="M13" s="189"/>
      <c r="N13" s="189"/>
      <c r="O13" s="189"/>
      <c r="P13" s="189"/>
      <c r="Q13" s="190"/>
      <c r="R13" s="189"/>
      <c r="S13" s="191"/>
      <c r="T13" s="192" t="s">
        <v>257</v>
      </c>
      <c r="U13" s="192" t="s">
        <v>801</v>
      </c>
      <c r="V13" s="192" t="s">
        <v>41</v>
      </c>
      <c r="W13" s="192" t="s">
        <v>37</v>
      </c>
      <c r="X13" s="192"/>
      <c r="Y13" s="192">
        <v>0.2</v>
      </c>
      <c r="Z13" s="192" t="s">
        <v>164</v>
      </c>
      <c r="AA13" s="193" t="s">
        <v>802</v>
      </c>
      <c r="AB13" s="189"/>
      <c r="AC13" s="189"/>
      <c r="AD13" s="189"/>
      <c r="AE13" s="189"/>
      <c r="AF13" s="189"/>
      <c r="AG13" s="194"/>
      <c r="AH13" s="194"/>
      <c r="AI13" s="194"/>
      <c r="AJ13" s="194"/>
      <c r="AK13" s="194"/>
      <c r="AL13" s="194"/>
      <c r="AM13" s="194"/>
      <c r="AN13" s="194"/>
      <c r="AO13" s="194"/>
      <c r="AP13" s="194"/>
      <c r="AQ13" s="194"/>
      <c r="AR13" s="194"/>
      <c r="AS13" s="194"/>
      <c r="AT13" s="194"/>
      <c r="AU13" s="194"/>
      <c r="AV13" s="194"/>
      <c r="AW13" s="194"/>
      <c r="AX13" s="194"/>
      <c r="AY13" s="194"/>
      <c r="AZ13" s="194"/>
      <c r="BA13" s="194"/>
      <c r="BB13" s="194"/>
      <c r="BC13" s="194"/>
      <c r="BD13" s="194"/>
      <c r="BE13" s="194"/>
      <c r="BF13" s="194"/>
      <c r="BG13" s="194"/>
      <c r="BH13" s="194"/>
      <c r="BI13" s="194"/>
    </row>
    <row r="14" s="159" customFormat="1" spans="1:61">
      <c r="A14" s="195">
        <v>2</v>
      </c>
      <c r="B14" s="195" t="s">
        <v>97</v>
      </c>
      <c r="C14" s="195" t="s">
        <v>785</v>
      </c>
      <c r="D14" s="195" t="s">
        <v>803</v>
      </c>
      <c r="E14" s="195" t="s">
        <v>804</v>
      </c>
      <c r="F14" s="195" t="s">
        <v>34</v>
      </c>
      <c r="G14" s="195">
        <v>536</v>
      </c>
      <c r="H14" s="195" t="s">
        <v>805</v>
      </c>
      <c r="I14" s="179">
        <v>3.85130434782609</v>
      </c>
      <c r="J14" s="179">
        <v>94.5478260869565</v>
      </c>
      <c r="K14" s="196"/>
      <c r="L14" s="195"/>
      <c r="M14" s="195"/>
      <c r="N14" s="195"/>
      <c r="O14" s="195"/>
      <c r="P14" s="195"/>
      <c r="Q14" s="196"/>
      <c r="R14" s="179">
        <v>0</v>
      </c>
      <c r="S14" s="182">
        <v>0</v>
      </c>
      <c r="T14" s="195" t="s">
        <v>806</v>
      </c>
      <c r="U14" s="195" t="s">
        <v>807</v>
      </c>
      <c r="V14" s="195"/>
      <c r="W14" s="195"/>
      <c r="X14" s="195"/>
      <c r="Y14" s="195">
        <v>0.475</v>
      </c>
      <c r="Z14" s="195" t="s">
        <v>808</v>
      </c>
      <c r="AA14" s="179">
        <v>0.475</v>
      </c>
      <c r="AB14" s="179">
        <v>0.955</v>
      </c>
      <c r="AC14" s="179">
        <v>0.955</v>
      </c>
      <c r="AD14" s="179">
        <f>AC14+J14*0.8</f>
        <v>76.5932608695652</v>
      </c>
      <c r="AE14" s="195">
        <v>1</v>
      </c>
      <c r="AF14" s="195">
        <v>47</v>
      </c>
      <c r="AG14" s="197"/>
      <c r="AH14" s="197"/>
      <c r="AI14" s="197"/>
      <c r="AJ14" s="197"/>
      <c r="AK14" s="197"/>
      <c r="AL14" s="197"/>
      <c r="AM14" s="197"/>
      <c r="AN14" s="197"/>
      <c r="AO14" s="197"/>
      <c r="AP14" s="197"/>
      <c r="AQ14" s="197"/>
      <c r="AR14" s="197"/>
      <c r="AS14" s="197"/>
      <c r="AT14" s="197"/>
      <c r="AU14" s="197"/>
      <c r="AV14" s="197"/>
      <c r="AW14" s="197"/>
      <c r="AX14" s="197"/>
      <c r="AY14" s="197"/>
      <c r="AZ14" s="197"/>
      <c r="BA14" s="197"/>
      <c r="BB14" s="197"/>
      <c r="BC14" s="197"/>
      <c r="BD14" s="197"/>
      <c r="BE14" s="197"/>
      <c r="BF14" s="197"/>
      <c r="BG14" s="197"/>
      <c r="BH14" s="197"/>
      <c r="BI14" s="197"/>
    </row>
    <row r="15" spans="1:61">
      <c r="A15" s="195"/>
      <c r="B15" s="195"/>
      <c r="C15" s="195"/>
      <c r="D15" s="195"/>
      <c r="E15" s="195"/>
      <c r="F15" s="195"/>
      <c r="G15" s="195"/>
      <c r="H15" s="195"/>
      <c r="I15" s="179"/>
      <c r="J15" s="179"/>
      <c r="K15" s="181"/>
      <c r="L15" s="178"/>
      <c r="M15" s="178"/>
      <c r="N15" s="178"/>
      <c r="O15" s="178"/>
      <c r="P15" s="178"/>
      <c r="Q15" s="181"/>
      <c r="R15" s="179"/>
      <c r="S15" s="198"/>
      <c r="T15" s="178" t="s">
        <v>809</v>
      </c>
      <c r="U15" s="178" t="s">
        <v>810</v>
      </c>
      <c r="V15" s="178"/>
      <c r="W15" s="178"/>
      <c r="X15" s="178"/>
      <c r="Y15" s="178">
        <v>0.48</v>
      </c>
      <c r="Z15" s="178" t="s">
        <v>811</v>
      </c>
      <c r="AA15" s="179">
        <v>0.48</v>
      </c>
      <c r="AB15" s="179"/>
      <c r="AC15" s="179"/>
      <c r="AD15" s="179"/>
      <c r="AE15" s="195"/>
      <c r="AF15" s="195"/>
      <c r="AG15" s="185"/>
      <c r="AH15" s="185"/>
      <c r="AI15" s="185"/>
      <c r="AJ15" s="185"/>
      <c r="AK15" s="185"/>
      <c r="AL15" s="185"/>
      <c r="AM15" s="185"/>
      <c r="AN15" s="185"/>
      <c r="AO15" s="185"/>
      <c r="AP15" s="185"/>
      <c r="AQ15" s="185"/>
      <c r="AR15" s="185"/>
      <c r="AS15" s="185"/>
      <c r="AT15" s="185"/>
      <c r="AU15" s="185"/>
      <c r="AV15" s="185"/>
      <c r="AW15" s="185"/>
      <c r="AX15" s="185"/>
      <c r="AY15" s="185"/>
      <c r="AZ15" s="185"/>
      <c r="BA15" s="185"/>
      <c r="BB15" s="185"/>
      <c r="BC15" s="185"/>
      <c r="BD15" s="185"/>
      <c r="BE15" s="185"/>
      <c r="BF15" s="185"/>
      <c r="BG15" s="185"/>
      <c r="BH15" s="185"/>
      <c r="BI15" s="185"/>
    </row>
    <row r="16" spans="1:61">
      <c r="A16" s="178">
        <v>3</v>
      </c>
      <c r="B16" s="178" t="s">
        <v>97</v>
      </c>
      <c r="C16" s="178" t="s">
        <v>785</v>
      </c>
      <c r="D16" s="178" t="s">
        <v>812</v>
      </c>
      <c r="E16" s="178" t="s">
        <v>813</v>
      </c>
      <c r="F16" s="178" t="s">
        <v>34</v>
      </c>
      <c r="G16" s="178">
        <v>540</v>
      </c>
      <c r="H16" s="178">
        <v>540</v>
      </c>
      <c r="I16" s="179">
        <v>3.7</v>
      </c>
      <c r="J16" s="179">
        <v>89</v>
      </c>
      <c r="K16" s="181" t="s">
        <v>814</v>
      </c>
      <c r="L16" s="178">
        <v>2024</v>
      </c>
      <c r="M16" s="178" t="s">
        <v>815</v>
      </c>
      <c r="N16" s="178" t="s">
        <v>37</v>
      </c>
      <c r="O16" s="178"/>
      <c r="P16" s="178">
        <v>3</v>
      </c>
      <c r="Q16" s="181" t="s">
        <v>816</v>
      </c>
      <c r="R16" s="179">
        <v>3</v>
      </c>
      <c r="S16" s="182">
        <v>5.1</v>
      </c>
      <c r="T16" s="178" t="s">
        <v>257</v>
      </c>
      <c r="U16" s="178" t="s">
        <v>794</v>
      </c>
      <c r="V16" s="178" t="s">
        <v>41</v>
      </c>
      <c r="W16" s="178" t="s">
        <v>37</v>
      </c>
      <c r="X16" s="178"/>
      <c r="Y16" s="178">
        <v>0.2</v>
      </c>
      <c r="Z16" s="178" t="s">
        <v>164</v>
      </c>
      <c r="AA16" s="179">
        <v>0.2</v>
      </c>
      <c r="AB16" s="179">
        <v>0.2</v>
      </c>
      <c r="AC16" s="179">
        <v>5.3</v>
      </c>
      <c r="AD16" s="179">
        <f>AC16+J16*0.8</f>
        <v>76.5</v>
      </c>
      <c r="AE16" s="178">
        <v>4</v>
      </c>
      <c r="AF16" s="178">
        <v>47</v>
      </c>
      <c r="AG16" s="185"/>
      <c r="AH16" s="185"/>
      <c r="AI16" s="185"/>
      <c r="AJ16" s="185"/>
      <c r="AK16" s="185"/>
      <c r="AL16" s="185"/>
      <c r="AM16" s="185"/>
      <c r="AN16" s="185"/>
      <c r="AO16" s="185"/>
      <c r="AP16" s="185"/>
      <c r="AQ16" s="185"/>
      <c r="AR16" s="185"/>
      <c r="AS16" s="185"/>
      <c r="AT16" s="185"/>
      <c r="AU16" s="185"/>
      <c r="AV16" s="185"/>
      <c r="AW16" s="185"/>
      <c r="AX16" s="185"/>
      <c r="AY16" s="185"/>
      <c r="AZ16" s="185"/>
      <c r="BA16" s="185"/>
      <c r="BB16" s="185"/>
      <c r="BC16" s="185"/>
      <c r="BD16" s="185"/>
      <c r="BE16" s="185"/>
      <c r="BF16" s="185"/>
      <c r="BG16" s="185"/>
      <c r="BH16" s="185"/>
      <c r="BI16" s="185"/>
    </row>
    <row r="17" s="160" customFormat="1" spans="1:61">
      <c r="A17" s="189"/>
      <c r="B17" s="189"/>
      <c r="C17" s="189"/>
      <c r="D17" s="189"/>
      <c r="E17" s="189"/>
      <c r="F17" s="189"/>
      <c r="G17" s="189"/>
      <c r="H17" s="189"/>
      <c r="I17" s="189"/>
      <c r="J17" s="189"/>
      <c r="K17" s="190" t="s">
        <v>817</v>
      </c>
      <c r="L17" s="189">
        <v>2024</v>
      </c>
      <c r="M17" s="189" t="s">
        <v>320</v>
      </c>
      <c r="N17" s="189" t="s">
        <v>37</v>
      </c>
      <c r="O17" s="189"/>
      <c r="P17" s="189">
        <v>0.9</v>
      </c>
      <c r="Q17" s="190" t="s">
        <v>66</v>
      </c>
      <c r="R17" s="189">
        <v>0.9</v>
      </c>
      <c r="S17" s="199"/>
      <c r="T17" s="189" t="s">
        <v>40</v>
      </c>
      <c r="U17" s="189" t="s">
        <v>801</v>
      </c>
      <c r="V17" s="189" t="s">
        <v>41</v>
      </c>
      <c r="W17" s="189" t="s">
        <v>37</v>
      </c>
      <c r="X17" s="189"/>
      <c r="Y17" s="189">
        <v>0.2</v>
      </c>
      <c r="Z17" s="189" t="s">
        <v>164</v>
      </c>
      <c r="AA17" s="193" t="s">
        <v>818</v>
      </c>
      <c r="AB17" s="189"/>
      <c r="AC17" s="189"/>
      <c r="AD17" s="189"/>
      <c r="AE17" s="189"/>
      <c r="AF17" s="189"/>
      <c r="AG17" s="200"/>
      <c r="AH17" s="200"/>
      <c r="AI17" s="200"/>
      <c r="AJ17" s="200"/>
      <c r="AK17" s="200"/>
      <c r="AL17" s="200"/>
      <c r="AM17" s="200"/>
      <c r="AN17" s="200"/>
      <c r="AO17" s="200"/>
      <c r="AP17" s="200"/>
      <c r="AQ17" s="200"/>
      <c r="AR17" s="200"/>
      <c r="AS17" s="200"/>
      <c r="AT17" s="200"/>
      <c r="AU17" s="200"/>
      <c r="AV17" s="200"/>
      <c r="AW17" s="200"/>
      <c r="AX17" s="200"/>
      <c r="AY17" s="200"/>
      <c r="AZ17" s="200"/>
      <c r="BA17" s="200"/>
      <c r="BB17" s="200"/>
      <c r="BC17" s="200"/>
      <c r="BD17" s="200"/>
      <c r="BE17" s="200"/>
      <c r="BF17" s="200"/>
      <c r="BG17" s="200"/>
      <c r="BH17" s="200"/>
      <c r="BI17" s="200"/>
    </row>
    <row r="18" ht="27" spans="1:61">
      <c r="A18" s="178"/>
      <c r="B18" s="178"/>
      <c r="C18" s="178"/>
      <c r="D18" s="178"/>
      <c r="E18" s="178"/>
      <c r="F18" s="178"/>
      <c r="G18" s="178"/>
      <c r="H18" s="178"/>
      <c r="I18" s="179"/>
      <c r="J18" s="179"/>
      <c r="K18" s="180" t="s">
        <v>101</v>
      </c>
      <c r="L18" s="178">
        <v>2024</v>
      </c>
      <c r="M18" s="178" t="s">
        <v>102</v>
      </c>
      <c r="N18" s="178" t="s">
        <v>37</v>
      </c>
      <c r="O18" s="178"/>
      <c r="P18" s="178">
        <v>0.6</v>
      </c>
      <c r="Q18" s="180" t="s">
        <v>69</v>
      </c>
      <c r="R18" s="179">
        <v>0.6</v>
      </c>
      <c r="S18" s="184"/>
      <c r="T18" s="178"/>
      <c r="U18" s="178"/>
      <c r="V18" s="178"/>
      <c r="W18" s="178"/>
      <c r="X18" s="178"/>
      <c r="Y18" s="178"/>
      <c r="Z18" s="178"/>
      <c r="AA18" s="179"/>
      <c r="AB18" s="179"/>
      <c r="AC18" s="179"/>
      <c r="AD18" s="179"/>
      <c r="AE18" s="178"/>
      <c r="AF18" s="178"/>
      <c r="AG18" s="185"/>
      <c r="AH18" s="185"/>
      <c r="AI18" s="185"/>
      <c r="AJ18" s="185"/>
      <c r="AK18" s="185"/>
      <c r="AL18" s="185"/>
      <c r="AM18" s="185"/>
      <c r="AN18" s="185"/>
      <c r="AO18" s="185"/>
      <c r="AP18" s="185"/>
      <c r="AQ18" s="185"/>
      <c r="AR18" s="185"/>
      <c r="AS18" s="185"/>
      <c r="AT18" s="185"/>
      <c r="AU18" s="185"/>
      <c r="AV18" s="185"/>
      <c r="AW18" s="185"/>
      <c r="AX18" s="185"/>
      <c r="AY18" s="185"/>
      <c r="AZ18" s="185"/>
      <c r="BA18" s="185"/>
      <c r="BB18" s="185"/>
      <c r="BC18" s="185"/>
      <c r="BD18" s="185"/>
      <c r="BE18" s="185"/>
      <c r="BF18" s="185"/>
      <c r="BG18" s="185"/>
      <c r="BH18" s="185"/>
      <c r="BI18" s="185"/>
    </row>
    <row r="19" ht="27.75" spans="1:61">
      <c r="A19" s="178"/>
      <c r="B19" s="178"/>
      <c r="C19" s="178"/>
      <c r="D19" s="178"/>
      <c r="E19" s="178"/>
      <c r="F19" s="178"/>
      <c r="G19" s="178"/>
      <c r="H19" s="178"/>
      <c r="I19" s="179"/>
      <c r="J19" s="179"/>
      <c r="K19" s="180" t="s">
        <v>101</v>
      </c>
      <c r="L19" s="178">
        <v>2025</v>
      </c>
      <c r="M19" s="178" t="s">
        <v>102</v>
      </c>
      <c r="N19" s="178" t="s">
        <v>37</v>
      </c>
      <c r="O19" s="178"/>
      <c r="P19" s="178">
        <v>0.6</v>
      </c>
      <c r="Q19" s="180" t="s">
        <v>69</v>
      </c>
      <c r="R19" s="179">
        <v>0.6</v>
      </c>
      <c r="S19" s="198"/>
      <c r="T19" s="178"/>
      <c r="U19" s="178"/>
      <c r="V19" s="178"/>
      <c r="W19" s="178"/>
      <c r="X19" s="178"/>
      <c r="Y19" s="178"/>
      <c r="Z19" s="178"/>
      <c r="AA19" s="179"/>
      <c r="AB19" s="179"/>
      <c r="AC19" s="179"/>
      <c r="AD19" s="179"/>
      <c r="AE19" s="178"/>
      <c r="AF19" s="178"/>
      <c r="AG19" s="185"/>
      <c r="AH19" s="185"/>
      <c r="AI19" s="185"/>
      <c r="AJ19" s="185"/>
      <c r="AK19" s="185"/>
      <c r="AL19" s="185"/>
      <c r="AM19" s="185"/>
      <c r="AN19" s="185"/>
      <c r="AO19" s="185"/>
      <c r="AP19" s="185"/>
      <c r="AQ19" s="185"/>
      <c r="AR19" s="185"/>
      <c r="AS19" s="185"/>
      <c r="AT19" s="185"/>
      <c r="AU19" s="185"/>
      <c r="AV19" s="185"/>
      <c r="AW19" s="185"/>
      <c r="AX19" s="185"/>
      <c r="AY19" s="185"/>
      <c r="AZ19" s="185"/>
      <c r="BA19" s="185"/>
      <c r="BB19" s="185"/>
      <c r="BC19" s="185"/>
      <c r="BD19" s="185"/>
      <c r="BE19" s="185"/>
      <c r="BF19" s="185"/>
      <c r="BG19" s="185"/>
      <c r="BH19" s="185"/>
      <c r="BI19" s="185"/>
    </row>
    <row r="20" s="161" customFormat="1" spans="1:61">
      <c r="A20" s="178">
        <v>4</v>
      </c>
      <c r="B20" s="178" t="s">
        <v>97</v>
      </c>
      <c r="C20" s="178" t="s">
        <v>785</v>
      </c>
      <c r="D20" s="492" t="s">
        <v>819</v>
      </c>
      <c r="E20" s="178" t="s">
        <v>820</v>
      </c>
      <c r="F20" s="178" t="s">
        <v>34</v>
      </c>
      <c r="G20" s="178"/>
      <c r="H20" s="178" t="s">
        <v>821</v>
      </c>
      <c r="I20" s="179">
        <v>3.78606557377049</v>
      </c>
      <c r="J20" s="179">
        <v>92.1557377049181</v>
      </c>
      <c r="K20" s="181"/>
      <c r="L20" s="178"/>
      <c r="M20" s="178"/>
      <c r="N20" s="178"/>
      <c r="O20" s="178"/>
      <c r="P20" s="178"/>
      <c r="Q20" s="181"/>
      <c r="R20" s="182">
        <v>0</v>
      </c>
      <c r="S20" s="182">
        <v>0</v>
      </c>
      <c r="T20" s="178" t="s">
        <v>822</v>
      </c>
      <c r="U20" s="178">
        <v>2025</v>
      </c>
      <c r="V20" s="178" t="s">
        <v>41</v>
      </c>
      <c r="W20" s="178" t="s">
        <v>52</v>
      </c>
      <c r="X20" s="178" t="s">
        <v>155</v>
      </c>
      <c r="Y20" s="178">
        <v>0.1</v>
      </c>
      <c r="Z20" s="178" t="s">
        <v>81</v>
      </c>
      <c r="AA20" s="179">
        <v>0.1</v>
      </c>
      <c r="AB20" s="179">
        <v>1.94</v>
      </c>
      <c r="AC20" s="179">
        <v>1.94</v>
      </c>
      <c r="AD20" s="179">
        <f>AC20+J20*0.8</f>
        <v>75.6645901639345</v>
      </c>
      <c r="AE20" s="178">
        <v>3</v>
      </c>
      <c r="AF20" s="178">
        <v>47</v>
      </c>
      <c r="AG20" s="201"/>
      <c r="AH20" s="201"/>
      <c r="AI20" s="201"/>
      <c r="AJ20" s="201"/>
      <c r="AK20" s="201"/>
      <c r="AL20" s="201"/>
      <c r="AM20" s="201"/>
      <c r="AN20" s="201"/>
      <c r="AO20" s="201"/>
      <c r="AP20" s="201"/>
      <c r="AQ20" s="201"/>
      <c r="AR20" s="201"/>
      <c r="AS20" s="201"/>
      <c r="AT20" s="201"/>
      <c r="AU20" s="201"/>
      <c r="AV20" s="201"/>
      <c r="AW20" s="201"/>
      <c r="AX20" s="201"/>
      <c r="AY20" s="201"/>
      <c r="AZ20" s="201"/>
      <c r="BA20" s="201"/>
      <c r="BB20" s="201"/>
      <c r="BC20" s="201"/>
      <c r="BD20" s="201"/>
      <c r="BE20" s="201"/>
      <c r="BF20" s="201"/>
      <c r="BG20" s="201"/>
      <c r="BH20" s="201"/>
      <c r="BI20" s="201"/>
    </row>
    <row r="21" spans="1:61">
      <c r="A21" s="178"/>
      <c r="B21" s="178"/>
      <c r="C21" s="178"/>
      <c r="D21" s="178"/>
      <c r="E21" s="178"/>
      <c r="F21" s="178"/>
      <c r="G21" s="178"/>
      <c r="H21" s="178"/>
      <c r="I21" s="179"/>
      <c r="J21" s="179"/>
      <c r="K21" s="181"/>
      <c r="L21" s="178"/>
      <c r="M21" s="178"/>
      <c r="N21" s="178"/>
      <c r="O21" s="178"/>
      <c r="P21" s="178"/>
      <c r="Q21" s="181"/>
      <c r="R21" s="184"/>
      <c r="S21" s="184"/>
      <c r="T21" s="178" t="s">
        <v>40</v>
      </c>
      <c r="U21" s="178" t="s">
        <v>794</v>
      </c>
      <c r="V21" s="178" t="s">
        <v>41</v>
      </c>
      <c r="W21" s="178" t="s">
        <v>37</v>
      </c>
      <c r="X21" s="178"/>
      <c r="Y21" s="178">
        <v>0.2</v>
      </c>
      <c r="Z21" s="178" t="s">
        <v>42</v>
      </c>
      <c r="AA21" s="179">
        <v>0.2</v>
      </c>
      <c r="AB21" s="179"/>
      <c r="AC21" s="179"/>
      <c r="AD21" s="179"/>
      <c r="AE21" s="178"/>
      <c r="AF21" s="178"/>
      <c r="AG21" s="185"/>
      <c r="AH21" s="185"/>
      <c r="AI21" s="185"/>
      <c r="AJ21" s="185"/>
      <c r="AK21" s="185"/>
      <c r="AL21" s="185"/>
      <c r="AM21" s="185"/>
      <c r="AN21" s="185"/>
      <c r="AO21" s="185"/>
      <c r="AP21" s="185"/>
      <c r="AQ21" s="185"/>
      <c r="AR21" s="185"/>
      <c r="AS21" s="185"/>
      <c r="AT21" s="185"/>
      <c r="AU21" s="185"/>
      <c r="AV21" s="185"/>
      <c r="AW21" s="185"/>
      <c r="AX21" s="185"/>
      <c r="AY21" s="185"/>
      <c r="AZ21" s="185"/>
      <c r="BA21" s="185"/>
      <c r="BB21" s="185"/>
      <c r="BC21" s="185"/>
      <c r="BD21" s="185"/>
      <c r="BE21" s="185"/>
      <c r="BF21" s="185"/>
      <c r="BG21" s="185"/>
      <c r="BH21" s="185"/>
      <c r="BI21" s="185"/>
    </row>
    <row r="22" spans="1:61">
      <c r="A22" s="178"/>
      <c r="B22" s="178"/>
      <c r="C22" s="178"/>
      <c r="D22" s="178"/>
      <c r="E22" s="178"/>
      <c r="F22" s="178"/>
      <c r="G22" s="178"/>
      <c r="H22" s="178"/>
      <c r="I22" s="179"/>
      <c r="J22" s="179"/>
      <c r="K22" s="180"/>
      <c r="L22" s="178"/>
      <c r="M22" s="178"/>
      <c r="N22" s="178"/>
      <c r="O22" s="178"/>
      <c r="P22" s="178"/>
      <c r="Q22" s="180"/>
      <c r="R22" s="184"/>
      <c r="S22" s="184"/>
      <c r="T22" s="178" t="s">
        <v>257</v>
      </c>
      <c r="U22" s="178" t="s">
        <v>792</v>
      </c>
      <c r="V22" s="178" t="s">
        <v>41</v>
      </c>
      <c r="W22" s="178" t="s">
        <v>37</v>
      </c>
      <c r="X22" s="178"/>
      <c r="Y22" s="178">
        <v>0.2</v>
      </c>
      <c r="Z22" s="178" t="s">
        <v>46</v>
      </c>
      <c r="AA22" s="179">
        <v>0.2</v>
      </c>
      <c r="AB22" s="179"/>
      <c r="AC22" s="179"/>
      <c r="AD22" s="179"/>
      <c r="AE22" s="178"/>
      <c r="AF22" s="178"/>
      <c r="AG22" s="185"/>
      <c r="AH22" s="185"/>
      <c r="AI22" s="185"/>
      <c r="AJ22" s="185"/>
      <c r="AK22" s="185"/>
      <c r="AL22" s="185"/>
      <c r="AM22" s="185"/>
      <c r="AN22" s="185"/>
      <c r="AO22" s="185"/>
      <c r="AP22" s="185"/>
      <c r="AQ22" s="185"/>
      <c r="AR22" s="185"/>
      <c r="AS22" s="185"/>
      <c r="AT22" s="185"/>
      <c r="AU22" s="185"/>
      <c r="AV22" s="185"/>
      <c r="AW22" s="185"/>
      <c r="AX22" s="185"/>
      <c r="AY22" s="185"/>
      <c r="AZ22" s="185"/>
      <c r="BA22" s="185"/>
      <c r="BB22" s="185"/>
      <c r="BC22" s="185"/>
      <c r="BD22" s="185"/>
      <c r="BE22" s="185"/>
      <c r="BF22" s="185"/>
      <c r="BG22" s="185"/>
      <c r="BH22" s="185"/>
      <c r="BI22" s="185"/>
    </row>
    <row r="23" spans="1:61">
      <c r="A23" s="178"/>
      <c r="B23" s="178"/>
      <c r="C23" s="178"/>
      <c r="D23" s="178"/>
      <c r="E23" s="178"/>
      <c r="F23" s="178"/>
      <c r="G23" s="178"/>
      <c r="H23" s="178"/>
      <c r="I23" s="179"/>
      <c r="J23" s="179"/>
      <c r="K23" s="180"/>
      <c r="L23" s="178"/>
      <c r="M23" s="178"/>
      <c r="N23" s="178"/>
      <c r="O23" s="178"/>
      <c r="P23" s="178"/>
      <c r="Q23" s="180"/>
      <c r="R23" s="184"/>
      <c r="S23" s="184"/>
      <c r="T23" s="178" t="s">
        <v>823</v>
      </c>
      <c r="U23" s="178">
        <v>2023</v>
      </c>
      <c r="V23" s="178"/>
      <c r="W23" s="178"/>
      <c r="X23" s="178"/>
      <c r="Y23" s="178">
        <v>0.49</v>
      </c>
      <c r="Z23" s="178" t="s">
        <v>824</v>
      </c>
      <c r="AA23" s="179">
        <v>0.49</v>
      </c>
      <c r="AB23" s="179"/>
      <c r="AC23" s="179"/>
      <c r="AD23" s="179"/>
      <c r="AE23" s="178"/>
      <c r="AF23" s="178"/>
      <c r="AG23" s="185"/>
      <c r="AH23" s="185"/>
      <c r="AI23" s="185"/>
      <c r="AJ23" s="185"/>
      <c r="AK23" s="185"/>
      <c r="AL23" s="185"/>
      <c r="AM23" s="185"/>
      <c r="AN23" s="185"/>
      <c r="AO23" s="185"/>
      <c r="AP23" s="185"/>
      <c r="AQ23" s="185"/>
      <c r="AR23" s="185"/>
      <c r="AS23" s="185"/>
      <c r="AT23" s="185"/>
      <c r="AU23" s="185"/>
      <c r="AV23" s="185"/>
      <c r="AW23" s="185"/>
      <c r="AX23" s="185"/>
      <c r="AY23" s="185"/>
      <c r="AZ23" s="185"/>
      <c r="BA23" s="185"/>
      <c r="BB23" s="185"/>
      <c r="BC23" s="185"/>
      <c r="BD23" s="185"/>
      <c r="BE23" s="185"/>
      <c r="BF23" s="185"/>
      <c r="BG23" s="185"/>
      <c r="BH23" s="185"/>
      <c r="BI23" s="185"/>
    </row>
    <row r="24" spans="1:61">
      <c r="A24" s="178"/>
      <c r="B24" s="178"/>
      <c r="C24" s="178"/>
      <c r="D24" s="178"/>
      <c r="E24" s="178"/>
      <c r="F24" s="178"/>
      <c r="G24" s="178"/>
      <c r="H24" s="178"/>
      <c r="I24" s="179"/>
      <c r="J24" s="179"/>
      <c r="K24" s="178"/>
      <c r="L24" s="178"/>
      <c r="M24" s="178"/>
      <c r="N24" s="178"/>
      <c r="O24" s="178"/>
      <c r="P24" s="178"/>
      <c r="Q24" s="178"/>
      <c r="R24" s="184"/>
      <c r="S24" s="184"/>
      <c r="T24" s="178" t="s">
        <v>825</v>
      </c>
      <c r="U24" s="178">
        <v>2024</v>
      </c>
      <c r="V24" s="178"/>
      <c r="W24" s="178"/>
      <c r="X24" s="178"/>
      <c r="Y24" s="178">
        <v>0.475</v>
      </c>
      <c r="Z24" s="178" t="s">
        <v>826</v>
      </c>
      <c r="AA24" s="179">
        <v>0.475</v>
      </c>
      <c r="AB24" s="179"/>
      <c r="AC24" s="179"/>
      <c r="AD24" s="179"/>
      <c r="AE24" s="178"/>
      <c r="AF24" s="178"/>
      <c r="AG24" s="185"/>
      <c r="AH24" s="185"/>
      <c r="AI24" s="185"/>
      <c r="AJ24" s="185"/>
      <c r="AK24" s="185"/>
      <c r="AL24" s="185"/>
      <c r="AM24" s="185"/>
      <c r="AN24" s="185"/>
      <c r="AO24" s="185"/>
      <c r="AP24" s="185"/>
      <c r="AQ24" s="185"/>
      <c r="AR24" s="185"/>
      <c r="AS24" s="185"/>
      <c r="AT24" s="185"/>
      <c r="AU24" s="185"/>
      <c r="AV24" s="185"/>
      <c r="AW24" s="185"/>
      <c r="AX24" s="185"/>
      <c r="AY24" s="185"/>
      <c r="AZ24" s="185"/>
      <c r="BA24" s="185"/>
      <c r="BB24" s="185"/>
      <c r="BC24" s="185"/>
      <c r="BD24" s="185"/>
      <c r="BE24" s="185"/>
      <c r="BF24" s="185"/>
      <c r="BG24" s="185"/>
      <c r="BH24" s="185"/>
      <c r="BI24" s="185"/>
    </row>
    <row r="25" s="162" customFormat="1" ht="14.25" spans="1:61">
      <c r="A25" s="178"/>
      <c r="B25" s="178"/>
      <c r="C25" s="178"/>
      <c r="D25" s="178"/>
      <c r="E25" s="178"/>
      <c r="F25" s="178"/>
      <c r="G25" s="178"/>
      <c r="H25" s="178"/>
      <c r="I25" s="179"/>
      <c r="J25" s="179"/>
      <c r="K25" s="178"/>
      <c r="L25" s="178"/>
      <c r="M25" s="178"/>
      <c r="N25" s="178"/>
      <c r="O25" s="178"/>
      <c r="P25" s="178"/>
      <c r="Q25" s="178"/>
      <c r="R25" s="198"/>
      <c r="S25" s="198"/>
      <c r="T25" s="178" t="s">
        <v>825</v>
      </c>
      <c r="U25" s="178">
        <v>2025</v>
      </c>
      <c r="V25" s="178"/>
      <c r="W25" s="178"/>
      <c r="X25" s="178"/>
      <c r="Y25" s="178">
        <v>0.475</v>
      </c>
      <c r="Z25" s="178" t="s">
        <v>826</v>
      </c>
      <c r="AA25" s="179">
        <v>0.475</v>
      </c>
      <c r="AB25" s="179"/>
      <c r="AC25" s="179"/>
      <c r="AD25" s="179"/>
      <c r="AE25" s="178"/>
      <c r="AF25" s="178"/>
      <c r="AG25" s="202"/>
      <c r="AH25" s="202"/>
      <c r="AI25" s="202"/>
      <c r="AJ25" s="202"/>
      <c r="AK25" s="202"/>
      <c r="AL25" s="202"/>
      <c r="AM25" s="202"/>
      <c r="AN25" s="202"/>
      <c r="AO25" s="202"/>
      <c r="AP25" s="202"/>
      <c r="AQ25" s="202"/>
      <c r="AR25" s="202"/>
      <c r="AS25" s="202"/>
      <c r="AT25" s="202"/>
      <c r="AU25" s="202"/>
      <c r="AV25" s="202"/>
      <c r="AW25" s="202"/>
      <c r="AX25" s="202"/>
      <c r="AY25" s="202"/>
      <c r="AZ25" s="202"/>
      <c r="BA25" s="202"/>
      <c r="BB25" s="202"/>
      <c r="BC25" s="202"/>
      <c r="BD25" s="202"/>
      <c r="BE25" s="202"/>
      <c r="BF25" s="202"/>
      <c r="BG25" s="202"/>
      <c r="BH25" s="202"/>
      <c r="BI25" s="202"/>
    </row>
    <row r="26" spans="1:61">
      <c r="A26" s="178">
        <v>5</v>
      </c>
      <c r="B26" s="178" t="s">
        <v>97</v>
      </c>
      <c r="C26" s="178" t="s">
        <v>785</v>
      </c>
      <c r="D26" s="492" t="s">
        <v>827</v>
      </c>
      <c r="E26" s="178" t="s">
        <v>828</v>
      </c>
      <c r="F26" s="178" t="s">
        <v>282</v>
      </c>
      <c r="G26" s="178">
        <v>525</v>
      </c>
      <c r="H26" s="178">
        <v>585</v>
      </c>
      <c r="I26" s="179">
        <v>3.63</v>
      </c>
      <c r="J26" s="179">
        <v>88.125</v>
      </c>
      <c r="K26" s="203"/>
      <c r="L26" s="203"/>
      <c r="M26" s="203"/>
      <c r="N26" s="203"/>
      <c r="O26" s="203"/>
      <c r="P26" s="203"/>
      <c r="Q26" s="203"/>
      <c r="R26" s="204">
        <v>0</v>
      </c>
      <c r="S26" s="204">
        <v>0</v>
      </c>
      <c r="T26" s="205" t="s">
        <v>829</v>
      </c>
      <c r="U26" s="205">
        <v>2025</v>
      </c>
      <c r="V26" s="205" t="s">
        <v>41</v>
      </c>
      <c r="W26" s="205" t="s">
        <v>52</v>
      </c>
      <c r="X26" s="205" t="s">
        <v>111</v>
      </c>
      <c r="Y26" s="205">
        <v>0.05</v>
      </c>
      <c r="Z26" s="205" t="s">
        <v>81</v>
      </c>
      <c r="AA26" s="206" t="s">
        <v>830</v>
      </c>
      <c r="AB26" s="207">
        <v>1.2</v>
      </c>
      <c r="AC26" s="207">
        <v>1.2</v>
      </c>
      <c r="AD26" s="207">
        <f>AC26+J26*0.8</f>
        <v>71.7</v>
      </c>
      <c r="AE26" s="203">
        <v>5</v>
      </c>
      <c r="AF26" s="203">
        <v>47</v>
      </c>
      <c r="AG26" s="185"/>
      <c r="AH26" s="185"/>
      <c r="AI26" s="185"/>
      <c r="AJ26" s="185"/>
      <c r="AK26" s="185"/>
      <c r="AL26" s="185"/>
      <c r="AM26" s="185"/>
      <c r="AN26" s="185"/>
      <c r="AO26" s="185"/>
      <c r="AP26" s="185"/>
      <c r="AQ26" s="185"/>
      <c r="AR26" s="185"/>
      <c r="AS26" s="185"/>
      <c r="AT26" s="185"/>
      <c r="AU26" s="185"/>
      <c r="AV26" s="185"/>
      <c r="AW26" s="185"/>
      <c r="AX26" s="185"/>
      <c r="AY26" s="185"/>
      <c r="AZ26" s="185"/>
      <c r="BA26" s="185"/>
      <c r="BB26" s="185"/>
      <c r="BC26" s="185"/>
      <c r="BD26" s="185"/>
      <c r="BE26" s="185"/>
      <c r="BF26" s="185"/>
      <c r="BG26" s="185"/>
      <c r="BH26" s="185"/>
      <c r="BI26" s="185"/>
    </row>
    <row r="27" spans="1:61">
      <c r="A27" s="178"/>
      <c r="B27" s="178"/>
      <c r="C27" s="178"/>
      <c r="D27" s="178"/>
      <c r="E27" s="178"/>
      <c r="F27" s="178"/>
      <c r="G27" s="178"/>
      <c r="H27" s="178"/>
      <c r="I27" s="179"/>
      <c r="J27" s="179"/>
      <c r="K27" s="178"/>
      <c r="L27" s="178"/>
      <c r="M27" s="178"/>
      <c r="N27" s="178"/>
      <c r="O27" s="178"/>
      <c r="P27" s="178"/>
      <c r="Q27" s="178"/>
      <c r="R27" s="208"/>
      <c r="S27" s="208"/>
      <c r="T27" s="178" t="s">
        <v>40</v>
      </c>
      <c r="U27" s="178" t="s">
        <v>794</v>
      </c>
      <c r="V27" s="178" t="s">
        <v>41</v>
      </c>
      <c r="W27" s="178" t="s">
        <v>37</v>
      </c>
      <c r="X27" s="178"/>
      <c r="Y27" s="178">
        <v>0.2</v>
      </c>
      <c r="Z27" s="178" t="s">
        <v>42</v>
      </c>
      <c r="AA27" s="209">
        <v>0.2</v>
      </c>
      <c r="AB27" s="207"/>
      <c r="AC27" s="207"/>
      <c r="AD27" s="207"/>
      <c r="AE27" s="203"/>
      <c r="AF27" s="203"/>
      <c r="AG27" s="185"/>
      <c r="AH27" s="185"/>
      <c r="AI27" s="185"/>
      <c r="AJ27" s="185"/>
      <c r="AK27" s="185"/>
      <c r="AL27" s="185"/>
      <c r="AM27" s="185"/>
      <c r="AN27" s="185"/>
      <c r="AO27" s="185"/>
      <c r="AP27" s="185"/>
      <c r="AQ27" s="185"/>
      <c r="AR27" s="185"/>
      <c r="AS27" s="185"/>
      <c r="AT27" s="185"/>
      <c r="AU27" s="185"/>
      <c r="AV27" s="185"/>
      <c r="AW27" s="185"/>
      <c r="AX27" s="185"/>
      <c r="AY27" s="185"/>
      <c r="AZ27" s="185"/>
      <c r="BA27" s="185"/>
      <c r="BB27" s="185"/>
      <c r="BC27" s="185"/>
      <c r="BD27" s="185"/>
      <c r="BE27" s="185"/>
      <c r="BF27" s="185"/>
      <c r="BG27" s="185"/>
      <c r="BH27" s="185"/>
      <c r="BI27" s="185"/>
    </row>
    <row r="28" s="160" customFormat="1" spans="1:61">
      <c r="A28" s="189"/>
      <c r="B28" s="189"/>
      <c r="C28" s="189"/>
      <c r="D28" s="189"/>
      <c r="E28" s="189"/>
      <c r="F28" s="189"/>
      <c r="G28" s="189"/>
      <c r="H28" s="189"/>
      <c r="I28" s="189"/>
      <c r="J28" s="189"/>
      <c r="K28" s="189"/>
      <c r="L28" s="189"/>
      <c r="M28" s="189"/>
      <c r="N28" s="189"/>
      <c r="O28" s="189"/>
      <c r="P28" s="189"/>
      <c r="Q28" s="189"/>
      <c r="R28" s="210"/>
      <c r="S28" s="210"/>
      <c r="T28" s="193" t="s">
        <v>831</v>
      </c>
      <c r="U28" s="193">
        <v>2025</v>
      </c>
      <c r="V28" s="193" t="s">
        <v>41</v>
      </c>
      <c r="W28" s="193" t="s">
        <v>52</v>
      </c>
      <c r="X28" s="193" t="s">
        <v>832</v>
      </c>
      <c r="Y28" s="193">
        <v>0.1</v>
      </c>
      <c r="Z28" s="193" t="s">
        <v>42</v>
      </c>
      <c r="AA28" s="193" t="s">
        <v>833</v>
      </c>
      <c r="AB28" s="211"/>
      <c r="AC28" s="211"/>
      <c r="AD28" s="211"/>
      <c r="AE28" s="211"/>
      <c r="AF28" s="211"/>
      <c r="AG28" s="200"/>
      <c r="AH28" s="200"/>
      <c r="AI28" s="200"/>
      <c r="AJ28" s="200"/>
      <c r="AK28" s="200"/>
      <c r="AL28" s="200"/>
      <c r="AM28" s="200"/>
      <c r="AN28" s="200"/>
      <c r="AO28" s="200"/>
      <c r="AP28" s="200"/>
      <c r="AQ28" s="200"/>
      <c r="AR28" s="200"/>
      <c r="AS28" s="200"/>
      <c r="AT28" s="200"/>
      <c r="AU28" s="200"/>
      <c r="AV28" s="200"/>
      <c r="AW28" s="200"/>
      <c r="AX28" s="200"/>
      <c r="AY28" s="200"/>
      <c r="AZ28" s="200"/>
      <c r="BA28" s="200"/>
      <c r="BB28" s="200"/>
      <c r="BC28" s="200"/>
      <c r="BD28" s="200"/>
      <c r="BE28" s="200"/>
      <c r="BF28" s="200"/>
      <c r="BG28" s="200"/>
      <c r="BH28" s="200"/>
      <c r="BI28" s="200"/>
    </row>
    <row r="29" spans="1:61">
      <c r="A29" s="178"/>
      <c r="B29" s="178"/>
      <c r="C29" s="178"/>
      <c r="D29" s="178"/>
      <c r="E29" s="178"/>
      <c r="F29" s="178"/>
      <c r="G29" s="178"/>
      <c r="H29" s="178"/>
      <c r="I29" s="179"/>
      <c r="J29" s="179"/>
      <c r="K29" s="178"/>
      <c r="L29" s="178"/>
      <c r="M29" s="178"/>
      <c r="N29" s="178"/>
      <c r="O29" s="178"/>
      <c r="P29" s="178"/>
      <c r="Q29" s="178"/>
      <c r="R29" s="208"/>
      <c r="S29" s="208"/>
      <c r="T29" s="212" t="s">
        <v>834</v>
      </c>
      <c r="U29" s="212">
        <v>2024</v>
      </c>
      <c r="V29" s="212" t="s">
        <v>290</v>
      </c>
      <c r="W29" s="212" t="s">
        <v>37</v>
      </c>
      <c r="X29" s="212"/>
      <c r="Y29" s="212">
        <v>0.475</v>
      </c>
      <c r="Z29" s="212" t="s">
        <v>107</v>
      </c>
      <c r="AA29" s="213">
        <v>0.475</v>
      </c>
      <c r="AB29" s="207"/>
      <c r="AC29" s="207"/>
      <c r="AD29" s="207"/>
      <c r="AE29" s="203"/>
      <c r="AF29" s="203"/>
      <c r="AG29" s="185"/>
      <c r="AH29" s="185"/>
      <c r="AI29" s="185"/>
      <c r="AJ29" s="185"/>
      <c r="AK29" s="185"/>
      <c r="AL29" s="185"/>
      <c r="AM29" s="185"/>
      <c r="AN29" s="185"/>
      <c r="AO29" s="185"/>
      <c r="AP29" s="185"/>
      <c r="AQ29" s="185"/>
      <c r="AR29" s="185"/>
      <c r="AS29" s="185"/>
      <c r="AT29" s="185"/>
      <c r="AU29" s="185"/>
      <c r="AV29" s="185"/>
      <c r="AW29" s="185"/>
      <c r="AX29" s="185"/>
      <c r="AY29" s="185"/>
      <c r="AZ29" s="185"/>
      <c r="BA29" s="185"/>
      <c r="BB29" s="185"/>
      <c r="BC29" s="185"/>
      <c r="BD29" s="185"/>
      <c r="BE29" s="185"/>
      <c r="BF29" s="185"/>
      <c r="BG29" s="185"/>
      <c r="BH29" s="185"/>
      <c r="BI29" s="185"/>
    </row>
    <row r="30" ht="14.25" spans="1:61">
      <c r="A30" s="178"/>
      <c r="B30" s="178"/>
      <c r="C30" s="178"/>
      <c r="D30" s="178"/>
      <c r="E30" s="178"/>
      <c r="F30" s="178"/>
      <c r="G30" s="178"/>
      <c r="H30" s="178"/>
      <c r="I30" s="179"/>
      <c r="J30" s="179"/>
      <c r="K30" s="178"/>
      <c r="L30" s="178"/>
      <c r="M30" s="178"/>
      <c r="N30" s="178"/>
      <c r="O30" s="178"/>
      <c r="P30" s="178"/>
      <c r="Q30" s="178"/>
      <c r="R30" s="214"/>
      <c r="S30" s="214"/>
      <c r="T30" s="212" t="s">
        <v>834</v>
      </c>
      <c r="U30" s="212">
        <v>2025</v>
      </c>
      <c r="V30" s="212" t="s">
        <v>290</v>
      </c>
      <c r="W30" s="212" t="s">
        <v>37</v>
      </c>
      <c r="X30" s="212"/>
      <c r="Y30" s="212">
        <v>0.475</v>
      </c>
      <c r="Z30" s="212" t="s">
        <v>107</v>
      </c>
      <c r="AA30" s="213">
        <v>0.475</v>
      </c>
      <c r="AB30" s="207"/>
      <c r="AC30" s="207"/>
      <c r="AD30" s="207"/>
      <c r="AE30" s="203"/>
      <c r="AF30" s="203"/>
      <c r="AG30" s="185"/>
      <c r="AH30" s="185"/>
      <c r="AI30" s="185"/>
      <c r="AJ30" s="185"/>
      <c r="AK30" s="185"/>
      <c r="AL30" s="185"/>
      <c r="AM30" s="185"/>
      <c r="AN30" s="185"/>
      <c r="AO30" s="185"/>
      <c r="AP30" s="185"/>
      <c r="AQ30" s="185"/>
      <c r="AR30" s="185"/>
      <c r="AS30" s="185"/>
      <c r="AT30" s="185"/>
      <c r="AU30" s="185"/>
      <c r="AV30" s="185"/>
      <c r="AW30" s="185"/>
      <c r="AX30" s="185"/>
      <c r="AY30" s="185"/>
      <c r="AZ30" s="185"/>
      <c r="BA30" s="185"/>
      <c r="BB30" s="185"/>
      <c r="BC30" s="185"/>
      <c r="BD30" s="185"/>
      <c r="BE30" s="185"/>
      <c r="BF30" s="185"/>
      <c r="BG30" s="185"/>
      <c r="BH30" s="185"/>
      <c r="BI30" s="185"/>
    </row>
    <row r="31" s="161" customFormat="1" spans="1:61">
      <c r="A31" s="178">
        <v>6</v>
      </c>
      <c r="B31" s="178" t="s">
        <v>97</v>
      </c>
      <c r="C31" s="178" t="s">
        <v>785</v>
      </c>
      <c r="D31" s="492" t="s">
        <v>835</v>
      </c>
      <c r="E31" s="178" t="s">
        <v>836</v>
      </c>
      <c r="F31" s="178" t="s">
        <v>282</v>
      </c>
      <c r="G31" s="178">
        <v>528</v>
      </c>
      <c r="H31" s="178">
        <v>534</v>
      </c>
      <c r="I31" s="179">
        <v>3.43809523809524</v>
      </c>
      <c r="J31" s="179">
        <v>85.7261904761905</v>
      </c>
      <c r="K31" s="181"/>
      <c r="L31" s="178"/>
      <c r="M31" s="178"/>
      <c r="N31" s="178"/>
      <c r="O31" s="178"/>
      <c r="P31" s="178"/>
      <c r="Q31" s="181"/>
      <c r="R31" s="182">
        <v>0</v>
      </c>
      <c r="S31" s="182">
        <v>0</v>
      </c>
      <c r="T31" s="178" t="s">
        <v>837</v>
      </c>
      <c r="U31" s="178">
        <v>2023</v>
      </c>
      <c r="V31" s="178" t="s">
        <v>41</v>
      </c>
      <c r="W31" s="178" t="s">
        <v>52</v>
      </c>
      <c r="X31" s="178" t="s">
        <v>111</v>
      </c>
      <c r="Y31" s="178">
        <v>0.05</v>
      </c>
      <c r="Z31" s="178" t="s">
        <v>81</v>
      </c>
      <c r="AA31" s="179">
        <v>0.05</v>
      </c>
      <c r="AB31" s="179">
        <v>2.665</v>
      </c>
      <c r="AC31" s="179">
        <v>2.665</v>
      </c>
      <c r="AD31" s="179">
        <f>AC31+J31*0.8</f>
        <v>71.2459523809524</v>
      </c>
      <c r="AE31" s="178">
        <v>9</v>
      </c>
      <c r="AF31" s="178">
        <v>47</v>
      </c>
      <c r="AG31" s="215"/>
      <c r="AH31" s="215"/>
      <c r="AI31" s="215"/>
      <c r="AJ31" s="215"/>
      <c r="AK31" s="215"/>
      <c r="AL31" s="215"/>
      <c r="AM31" s="215"/>
      <c r="AN31" s="215"/>
      <c r="AO31" s="215"/>
      <c r="AP31" s="215"/>
      <c r="AQ31" s="215"/>
      <c r="AR31" s="215"/>
      <c r="AS31" s="215"/>
      <c r="AT31" s="215"/>
      <c r="AU31" s="215"/>
      <c r="AV31" s="215"/>
      <c r="AW31" s="215"/>
      <c r="AX31" s="215"/>
      <c r="AY31" s="215"/>
      <c r="AZ31" s="215"/>
      <c r="BA31" s="215"/>
      <c r="BB31" s="215"/>
      <c r="BC31" s="215"/>
      <c r="BD31" s="215"/>
      <c r="BE31" s="215"/>
      <c r="BF31" s="215"/>
      <c r="BG31" s="215"/>
      <c r="BH31" s="215"/>
      <c r="BI31" s="215"/>
    </row>
    <row r="32" spans="1:61">
      <c r="A32" s="178"/>
      <c r="B32" s="178"/>
      <c r="C32" s="178"/>
      <c r="D32" s="178"/>
      <c r="E32" s="178"/>
      <c r="F32" s="178"/>
      <c r="G32" s="178"/>
      <c r="H32" s="178"/>
      <c r="I32" s="179"/>
      <c r="J32" s="179"/>
      <c r="K32" s="181"/>
      <c r="L32" s="178"/>
      <c r="M32" s="178"/>
      <c r="N32" s="178"/>
      <c r="O32" s="178"/>
      <c r="P32" s="178"/>
      <c r="Q32" s="181"/>
      <c r="R32" s="184"/>
      <c r="S32" s="184"/>
      <c r="T32" s="178" t="s">
        <v>838</v>
      </c>
      <c r="U32" s="178"/>
      <c r="V32" s="178"/>
      <c r="W32" s="178" t="s">
        <v>37</v>
      </c>
      <c r="X32" s="178"/>
      <c r="Y32" s="178">
        <v>1</v>
      </c>
      <c r="Z32" s="178" t="s">
        <v>839</v>
      </c>
      <c r="AA32" s="179">
        <v>1</v>
      </c>
      <c r="AB32" s="179"/>
      <c r="AC32" s="179"/>
      <c r="AD32" s="179"/>
      <c r="AE32" s="178"/>
      <c r="AF32" s="178"/>
      <c r="AG32" s="185"/>
      <c r="AH32" s="185"/>
      <c r="AI32" s="185"/>
      <c r="AJ32" s="185"/>
      <c r="AK32" s="185"/>
      <c r="AL32" s="185"/>
      <c r="AM32" s="185"/>
      <c r="AN32" s="185"/>
      <c r="AO32" s="185"/>
      <c r="AP32" s="185"/>
      <c r="AQ32" s="185"/>
      <c r="AR32" s="185"/>
      <c r="AS32" s="185"/>
      <c r="AT32" s="185"/>
      <c r="AU32" s="185"/>
      <c r="AV32" s="185"/>
      <c r="AW32" s="185"/>
      <c r="AX32" s="185"/>
      <c r="AY32" s="185"/>
      <c r="AZ32" s="185"/>
      <c r="BA32" s="185"/>
      <c r="BB32" s="185"/>
      <c r="BC32" s="185"/>
      <c r="BD32" s="185"/>
      <c r="BE32" s="185"/>
      <c r="BF32" s="185"/>
      <c r="BG32" s="185"/>
      <c r="BH32" s="185"/>
      <c r="BI32" s="185"/>
    </row>
    <row r="33" spans="1:61">
      <c r="A33" s="178"/>
      <c r="B33" s="178"/>
      <c r="C33" s="178"/>
      <c r="D33" s="178"/>
      <c r="E33" s="178"/>
      <c r="F33" s="178"/>
      <c r="G33" s="178"/>
      <c r="H33" s="178"/>
      <c r="I33" s="179"/>
      <c r="J33" s="179"/>
      <c r="K33" s="180"/>
      <c r="L33" s="178"/>
      <c r="M33" s="178"/>
      <c r="N33" s="178"/>
      <c r="O33" s="178"/>
      <c r="P33" s="178"/>
      <c r="Q33" s="180"/>
      <c r="R33" s="184"/>
      <c r="S33" s="184"/>
      <c r="T33" s="178" t="s">
        <v>840</v>
      </c>
      <c r="U33" s="178" t="s">
        <v>794</v>
      </c>
      <c r="V33" s="178" t="s">
        <v>41</v>
      </c>
      <c r="W33" s="178" t="s">
        <v>37</v>
      </c>
      <c r="X33" s="178"/>
      <c r="Y33" s="178">
        <v>0.2</v>
      </c>
      <c r="Z33" s="178" t="s">
        <v>841</v>
      </c>
      <c r="AA33" s="179">
        <v>0.2</v>
      </c>
      <c r="AB33" s="179"/>
      <c r="AC33" s="179"/>
      <c r="AD33" s="179"/>
      <c r="AE33" s="178"/>
      <c r="AF33" s="178"/>
      <c r="AG33" s="185"/>
      <c r="AH33" s="185"/>
      <c r="AI33" s="185"/>
      <c r="AJ33" s="185"/>
      <c r="AK33" s="185"/>
      <c r="AL33" s="185"/>
      <c r="AM33" s="185"/>
      <c r="AN33" s="185"/>
      <c r="AO33" s="185"/>
      <c r="AP33" s="185"/>
      <c r="AQ33" s="185"/>
      <c r="AR33" s="185"/>
      <c r="AS33" s="185"/>
      <c r="AT33" s="185"/>
      <c r="AU33" s="185"/>
      <c r="AV33" s="185"/>
      <c r="AW33" s="185"/>
      <c r="AX33" s="185"/>
      <c r="AY33" s="185"/>
      <c r="AZ33" s="185"/>
      <c r="BA33" s="185"/>
      <c r="BB33" s="185"/>
      <c r="BC33" s="185"/>
      <c r="BD33" s="185"/>
      <c r="BE33" s="185"/>
      <c r="BF33" s="185"/>
      <c r="BG33" s="185"/>
      <c r="BH33" s="185"/>
      <c r="BI33" s="185"/>
    </row>
    <row r="34" spans="1:61">
      <c r="A34" s="178"/>
      <c r="B34" s="178"/>
      <c r="C34" s="178"/>
      <c r="D34" s="178"/>
      <c r="E34" s="178"/>
      <c r="F34" s="178"/>
      <c r="G34" s="178"/>
      <c r="H34" s="178"/>
      <c r="I34" s="179"/>
      <c r="J34" s="179"/>
      <c r="K34" s="180"/>
      <c r="L34" s="178"/>
      <c r="M34" s="178"/>
      <c r="N34" s="178"/>
      <c r="O34" s="178"/>
      <c r="P34" s="178"/>
      <c r="Q34" s="180"/>
      <c r="R34" s="184"/>
      <c r="S34" s="184"/>
      <c r="T34" s="187" t="s">
        <v>842</v>
      </c>
      <c r="U34" s="187">
        <v>2023</v>
      </c>
      <c r="V34" s="187"/>
      <c r="W34" s="187" t="s">
        <v>37</v>
      </c>
      <c r="X34" s="187"/>
      <c r="Y34" s="187">
        <v>0.46</v>
      </c>
      <c r="Z34" s="187" t="s">
        <v>843</v>
      </c>
      <c r="AA34" s="216">
        <v>0.465</v>
      </c>
      <c r="AB34" s="179"/>
      <c r="AC34" s="179"/>
      <c r="AD34" s="179"/>
      <c r="AE34" s="178"/>
      <c r="AF34" s="178"/>
      <c r="AG34" s="185"/>
      <c r="AH34" s="185"/>
      <c r="AI34" s="185"/>
      <c r="AJ34" s="185"/>
      <c r="AK34" s="185"/>
      <c r="AL34" s="185"/>
      <c r="AM34" s="185"/>
      <c r="AN34" s="185"/>
      <c r="AO34" s="185"/>
      <c r="AP34" s="185"/>
      <c r="AQ34" s="185"/>
      <c r="AR34" s="185"/>
      <c r="AS34" s="185"/>
      <c r="AT34" s="185"/>
      <c r="AU34" s="185"/>
      <c r="AV34" s="185"/>
      <c r="AW34" s="185"/>
      <c r="AX34" s="185"/>
      <c r="AY34" s="185"/>
      <c r="AZ34" s="185"/>
      <c r="BA34" s="185"/>
      <c r="BB34" s="185"/>
      <c r="BC34" s="185"/>
      <c r="BD34" s="185"/>
      <c r="BE34" s="185"/>
      <c r="BF34" s="185"/>
      <c r="BG34" s="185"/>
      <c r="BH34" s="185"/>
      <c r="BI34" s="185"/>
    </row>
    <row r="35" spans="1:61">
      <c r="A35" s="178"/>
      <c r="B35" s="178"/>
      <c r="C35" s="178"/>
      <c r="D35" s="178"/>
      <c r="E35" s="178"/>
      <c r="F35" s="178"/>
      <c r="G35" s="178"/>
      <c r="H35" s="178"/>
      <c r="I35" s="179"/>
      <c r="J35" s="179"/>
      <c r="K35" s="178"/>
      <c r="L35" s="178"/>
      <c r="M35" s="178"/>
      <c r="N35" s="178"/>
      <c r="O35" s="178"/>
      <c r="P35" s="178"/>
      <c r="Q35" s="178"/>
      <c r="R35" s="184"/>
      <c r="S35" s="184"/>
      <c r="T35" s="212" t="s">
        <v>844</v>
      </c>
      <c r="U35" s="212">
        <v>2024</v>
      </c>
      <c r="V35" s="212"/>
      <c r="W35" s="212" t="s">
        <v>37</v>
      </c>
      <c r="X35" s="212"/>
      <c r="Y35" s="212">
        <v>0.475</v>
      </c>
      <c r="Z35" s="212" t="s">
        <v>845</v>
      </c>
      <c r="AA35" s="217">
        <v>0.475</v>
      </c>
      <c r="AB35" s="179"/>
      <c r="AC35" s="179"/>
      <c r="AD35" s="179"/>
      <c r="AE35" s="178"/>
      <c r="AF35" s="178"/>
      <c r="AG35" s="185"/>
      <c r="AH35" s="185"/>
      <c r="AI35" s="185"/>
      <c r="AJ35" s="185"/>
      <c r="AK35" s="185"/>
      <c r="AL35" s="185"/>
      <c r="AM35" s="185"/>
      <c r="AN35" s="185"/>
      <c r="AO35" s="185"/>
      <c r="AP35" s="185"/>
      <c r="AQ35" s="185"/>
      <c r="AR35" s="185"/>
      <c r="AS35" s="185"/>
      <c r="AT35" s="185"/>
      <c r="AU35" s="185"/>
      <c r="AV35" s="185"/>
      <c r="AW35" s="185"/>
      <c r="AX35" s="185"/>
      <c r="AY35" s="185"/>
      <c r="AZ35" s="185"/>
      <c r="BA35" s="185"/>
      <c r="BB35" s="185"/>
      <c r="BC35" s="185"/>
      <c r="BD35" s="185"/>
      <c r="BE35" s="185"/>
      <c r="BF35" s="185"/>
      <c r="BG35" s="185"/>
      <c r="BH35" s="185"/>
      <c r="BI35" s="185"/>
    </row>
    <row r="36" spans="1:61">
      <c r="A36" s="178"/>
      <c r="B36" s="178"/>
      <c r="C36" s="178"/>
      <c r="D36" s="178"/>
      <c r="E36" s="178"/>
      <c r="F36" s="178"/>
      <c r="G36" s="178"/>
      <c r="H36" s="178"/>
      <c r="I36" s="179"/>
      <c r="J36" s="179"/>
      <c r="K36" s="178"/>
      <c r="L36" s="178"/>
      <c r="M36" s="178"/>
      <c r="N36" s="178"/>
      <c r="O36" s="178"/>
      <c r="P36" s="178"/>
      <c r="Q36" s="178"/>
      <c r="R36" s="184"/>
      <c r="S36" s="184"/>
      <c r="T36" s="212" t="s">
        <v>846</v>
      </c>
      <c r="U36" s="212">
        <v>2025</v>
      </c>
      <c r="V36" s="212"/>
      <c r="W36" s="212" t="s">
        <v>37</v>
      </c>
      <c r="X36" s="212"/>
      <c r="Y36" s="212">
        <v>0.475</v>
      </c>
      <c r="Z36" s="212" t="s">
        <v>845</v>
      </c>
      <c r="AA36" s="217">
        <v>0.475</v>
      </c>
      <c r="AB36" s="179"/>
      <c r="AC36" s="179"/>
      <c r="AD36" s="179"/>
      <c r="AE36" s="178"/>
      <c r="AF36" s="178"/>
      <c r="AG36" s="185"/>
      <c r="AH36" s="185"/>
      <c r="AI36" s="185"/>
      <c r="AJ36" s="185"/>
      <c r="AK36" s="185"/>
      <c r="AL36" s="185"/>
      <c r="AM36" s="185"/>
      <c r="AN36" s="185"/>
      <c r="AO36" s="185"/>
      <c r="AP36" s="185"/>
      <c r="AQ36" s="185"/>
      <c r="AR36" s="185"/>
      <c r="AS36" s="185"/>
      <c r="AT36" s="185"/>
      <c r="AU36" s="185"/>
      <c r="AV36" s="185"/>
      <c r="AW36" s="185"/>
      <c r="AX36" s="185"/>
      <c r="AY36" s="185"/>
      <c r="AZ36" s="185"/>
      <c r="BA36" s="185"/>
      <c r="BB36" s="185"/>
      <c r="BC36" s="185"/>
      <c r="BD36" s="185"/>
      <c r="BE36" s="185"/>
      <c r="BF36" s="185"/>
      <c r="BG36" s="185"/>
      <c r="BH36" s="185"/>
      <c r="BI36" s="185"/>
    </row>
    <row r="37" s="163" customFormat="1" ht="14.25" spans="1:61">
      <c r="A37" s="189"/>
      <c r="B37" s="189"/>
      <c r="C37" s="189"/>
      <c r="D37" s="189"/>
      <c r="E37" s="189"/>
      <c r="F37" s="189"/>
      <c r="G37" s="189"/>
      <c r="H37" s="189"/>
      <c r="I37" s="189"/>
      <c r="J37" s="189"/>
      <c r="K37" s="190"/>
      <c r="L37" s="189"/>
      <c r="M37" s="189"/>
      <c r="N37" s="189"/>
      <c r="O37" s="189"/>
      <c r="P37" s="189"/>
      <c r="Q37" s="190"/>
      <c r="R37" s="191"/>
      <c r="S37" s="191"/>
      <c r="T37" s="65" t="s">
        <v>847</v>
      </c>
      <c r="U37" s="65" t="s">
        <v>801</v>
      </c>
      <c r="V37" s="65"/>
      <c r="W37" s="65" t="s">
        <v>37</v>
      </c>
      <c r="X37" s="65"/>
      <c r="Y37" s="65">
        <v>0.2</v>
      </c>
      <c r="Z37" s="65" t="s">
        <v>841</v>
      </c>
      <c r="AA37" s="193" t="s">
        <v>848</v>
      </c>
      <c r="AB37" s="189"/>
      <c r="AC37" s="189"/>
      <c r="AD37" s="189"/>
      <c r="AE37" s="189"/>
      <c r="AF37" s="189"/>
      <c r="AG37" s="218"/>
      <c r="AH37" s="218"/>
      <c r="AI37" s="218"/>
      <c r="AJ37" s="218"/>
      <c r="AK37" s="218"/>
      <c r="AL37" s="218"/>
      <c r="AM37" s="218"/>
      <c r="AN37" s="218"/>
      <c r="AO37" s="218"/>
      <c r="AP37" s="218"/>
      <c r="AQ37" s="218"/>
      <c r="AR37" s="218"/>
      <c r="AS37" s="218"/>
      <c r="AT37" s="218"/>
      <c r="AU37" s="218"/>
      <c r="AV37" s="218"/>
      <c r="AW37" s="218"/>
      <c r="AX37" s="218"/>
      <c r="AY37" s="218"/>
      <c r="AZ37" s="218"/>
      <c r="BA37" s="218"/>
      <c r="BB37" s="218"/>
      <c r="BC37" s="218"/>
      <c r="BD37" s="218"/>
      <c r="BE37" s="218"/>
      <c r="BF37" s="218"/>
      <c r="BG37" s="218"/>
      <c r="BH37" s="218"/>
      <c r="BI37" s="218"/>
    </row>
    <row r="38" spans="1:61">
      <c r="A38" s="178">
        <v>7</v>
      </c>
      <c r="B38" s="178" t="s">
        <v>97</v>
      </c>
      <c r="C38" s="178" t="s">
        <v>785</v>
      </c>
      <c r="D38" s="178" t="s">
        <v>849</v>
      </c>
      <c r="E38" s="178" t="s">
        <v>850</v>
      </c>
      <c r="F38" s="178" t="s">
        <v>34</v>
      </c>
      <c r="G38" s="178">
        <v>606</v>
      </c>
      <c r="H38" s="178">
        <v>574</v>
      </c>
      <c r="I38" s="179">
        <v>3.575</v>
      </c>
      <c r="J38" s="179">
        <v>87.4375</v>
      </c>
      <c r="K38" s="181"/>
      <c r="L38" s="178"/>
      <c r="M38" s="178"/>
      <c r="N38" s="178"/>
      <c r="O38" s="178"/>
      <c r="P38" s="178"/>
      <c r="Q38" s="181"/>
      <c r="R38" s="182">
        <v>0</v>
      </c>
      <c r="S38" s="182">
        <v>0</v>
      </c>
      <c r="T38" s="212" t="s">
        <v>851</v>
      </c>
      <c r="U38" s="212" t="s">
        <v>852</v>
      </c>
      <c r="V38" s="212" t="s">
        <v>41</v>
      </c>
      <c r="W38" s="212" t="s">
        <v>37</v>
      </c>
      <c r="X38" s="212"/>
      <c r="Y38" s="212">
        <v>0.75</v>
      </c>
      <c r="Z38" s="212" t="s">
        <v>107</v>
      </c>
      <c r="AA38" s="217">
        <v>0.75</v>
      </c>
      <c r="AB38" s="216">
        <v>1.225</v>
      </c>
      <c r="AC38" s="216">
        <v>1.225</v>
      </c>
      <c r="AD38" s="179">
        <f>AC38+J38*0.8</f>
        <v>71.175</v>
      </c>
      <c r="AE38" s="188">
        <v>6</v>
      </c>
      <c r="AF38" s="188">
        <v>47</v>
      </c>
      <c r="AG38" s="185"/>
      <c r="AH38" s="185"/>
      <c r="AI38" s="185"/>
      <c r="AJ38" s="185"/>
      <c r="AK38" s="185"/>
      <c r="AL38" s="185"/>
      <c r="AM38" s="185"/>
      <c r="AN38" s="185"/>
      <c r="AO38" s="185"/>
      <c r="AP38" s="185"/>
      <c r="AQ38" s="185"/>
      <c r="AR38" s="185"/>
      <c r="AS38" s="185"/>
      <c r="AT38" s="185"/>
      <c r="AU38" s="185"/>
      <c r="AV38" s="185"/>
      <c r="AW38" s="185"/>
      <c r="AX38" s="185"/>
      <c r="AY38" s="185"/>
      <c r="AZ38" s="185"/>
      <c r="BA38" s="185"/>
      <c r="BB38" s="185"/>
      <c r="BC38" s="185"/>
      <c r="BD38" s="185"/>
      <c r="BE38" s="185"/>
      <c r="BF38" s="185"/>
      <c r="BG38" s="185"/>
      <c r="BH38" s="185"/>
      <c r="BI38" s="185"/>
    </row>
    <row r="39" spans="1:61">
      <c r="A39" s="178"/>
      <c r="B39" s="178"/>
      <c r="C39" s="178"/>
      <c r="D39" s="178"/>
      <c r="E39" s="178"/>
      <c r="F39" s="178"/>
      <c r="G39" s="178"/>
      <c r="H39" s="178"/>
      <c r="I39" s="179"/>
      <c r="J39" s="179"/>
      <c r="K39" s="181"/>
      <c r="L39" s="178"/>
      <c r="M39" s="178"/>
      <c r="N39" s="178"/>
      <c r="O39" s="178"/>
      <c r="P39" s="178"/>
      <c r="Q39" s="181"/>
      <c r="R39" s="184"/>
      <c r="S39" s="184"/>
      <c r="T39" s="178" t="s">
        <v>853</v>
      </c>
      <c r="U39" s="178" t="s">
        <v>129</v>
      </c>
      <c r="V39" s="178"/>
      <c r="W39" s="178"/>
      <c r="X39" s="178"/>
      <c r="Y39" s="178">
        <v>0.475</v>
      </c>
      <c r="Z39" s="178" t="s">
        <v>277</v>
      </c>
      <c r="AA39" s="179">
        <v>0.475</v>
      </c>
      <c r="AB39" s="216"/>
      <c r="AC39" s="216"/>
      <c r="AD39" s="179"/>
      <c r="AE39" s="188"/>
      <c r="AF39" s="188"/>
      <c r="AG39" s="185"/>
      <c r="AH39" s="185"/>
      <c r="AI39" s="185"/>
      <c r="AJ39" s="185"/>
      <c r="AK39" s="185"/>
      <c r="AL39" s="185"/>
      <c r="AM39" s="185"/>
      <c r="AN39" s="185"/>
      <c r="AO39" s="185"/>
      <c r="AP39" s="185"/>
      <c r="AQ39" s="185"/>
      <c r="AR39" s="185"/>
      <c r="AS39" s="185"/>
      <c r="AT39" s="185"/>
      <c r="AU39" s="185"/>
      <c r="AV39" s="185"/>
      <c r="AW39" s="185"/>
      <c r="AX39" s="185"/>
      <c r="AY39" s="185"/>
      <c r="AZ39" s="185"/>
      <c r="BA39" s="185"/>
      <c r="BB39" s="185"/>
      <c r="BC39" s="185"/>
      <c r="BD39" s="185"/>
      <c r="BE39" s="185"/>
      <c r="BF39" s="185"/>
      <c r="BG39" s="185"/>
      <c r="BH39" s="185"/>
      <c r="BI39" s="185"/>
    </row>
    <row r="40" spans="1:61">
      <c r="A40" s="178"/>
      <c r="B40" s="178"/>
      <c r="C40" s="178"/>
      <c r="D40" s="178"/>
      <c r="E40" s="178"/>
      <c r="F40" s="178"/>
      <c r="G40" s="178"/>
      <c r="H40" s="178"/>
      <c r="I40" s="179"/>
      <c r="J40" s="179"/>
      <c r="K40" s="219"/>
      <c r="L40" s="219"/>
      <c r="M40" s="219"/>
      <c r="N40" s="219"/>
      <c r="O40" s="219"/>
      <c r="P40" s="219"/>
      <c r="Q40" s="219"/>
      <c r="R40" s="184"/>
      <c r="S40" s="184"/>
      <c r="T40" s="220" t="s">
        <v>854</v>
      </c>
      <c r="U40" s="220" t="s">
        <v>855</v>
      </c>
      <c r="V40" s="220" t="s">
        <v>290</v>
      </c>
      <c r="W40" s="220" t="s">
        <v>37</v>
      </c>
      <c r="X40" s="220"/>
      <c r="Y40" s="220">
        <v>0.475</v>
      </c>
      <c r="Z40" s="220" t="s">
        <v>856</v>
      </c>
      <c r="AA40" s="216" t="s">
        <v>857</v>
      </c>
      <c r="AB40" s="216"/>
      <c r="AC40" s="216"/>
      <c r="AD40" s="179"/>
      <c r="AE40" s="188"/>
      <c r="AF40" s="188"/>
      <c r="AG40" s="168"/>
      <c r="AH40" s="168"/>
      <c r="AI40" s="168"/>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row>
    <row r="41" spans="1:61">
      <c r="A41" s="178"/>
      <c r="B41" s="178"/>
      <c r="C41" s="178"/>
      <c r="D41" s="178"/>
      <c r="E41" s="178"/>
      <c r="F41" s="178"/>
      <c r="G41" s="178"/>
      <c r="H41" s="178"/>
      <c r="I41" s="179"/>
      <c r="J41" s="179"/>
      <c r="K41" s="219"/>
      <c r="L41" s="219"/>
      <c r="M41" s="219"/>
      <c r="N41" s="219"/>
      <c r="O41" s="219"/>
      <c r="P41" s="219"/>
      <c r="Q41" s="219"/>
      <c r="R41" s="198"/>
      <c r="S41" s="198"/>
      <c r="T41" s="221" t="s">
        <v>854</v>
      </c>
      <c r="U41" s="221" t="s">
        <v>852</v>
      </c>
      <c r="V41" s="221" t="s">
        <v>290</v>
      </c>
      <c r="W41" s="221" t="s">
        <v>37</v>
      </c>
      <c r="X41" s="221"/>
      <c r="Y41" s="221">
        <v>0.475</v>
      </c>
      <c r="Z41" s="221" t="s">
        <v>856</v>
      </c>
      <c r="AA41" s="216" t="s">
        <v>857</v>
      </c>
      <c r="AB41" s="216"/>
      <c r="AC41" s="216"/>
      <c r="AD41" s="179"/>
      <c r="AE41" s="188"/>
      <c r="AF41" s="18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68"/>
      <c r="BF41" s="168"/>
      <c r="BG41" s="168"/>
      <c r="BH41" s="168"/>
      <c r="BI41" s="168"/>
    </row>
    <row r="42" s="159" customFormat="1" spans="1:61">
      <c r="A42" s="195">
        <v>8</v>
      </c>
      <c r="B42" s="195" t="s">
        <v>97</v>
      </c>
      <c r="C42" s="195" t="s">
        <v>785</v>
      </c>
      <c r="D42" s="493" t="s">
        <v>858</v>
      </c>
      <c r="E42" s="195" t="s">
        <v>859</v>
      </c>
      <c r="F42" s="195" t="s">
        <v>282</v>
      </c>
      <c r="G42" s="195">
        <v>459</v>
      </c>
      <c r="H42" s="195">
        <v>438</v>
      </c>
      <c r="I42" s="179">
        <v>3.21550387596899</v>
      </c>
      <c r="J42" s="179">
        <v>83.1550387596899</v>
      </c>
      <c r="K42" s="222" t="s">
        <v>75</v>
      </c>
      <c r="L42" s="195">
        <v>2024</v>
      </c>
      <c r="M42" s="195" t="s">
        <v>131</v>
      </c>
      <c r="N42" s="195" t="s">
        <v>52</v>
      </c>
      <c r="O42" s="195" t="s">
        <v>77</v>
      </c>
      <c r="P42" s="195">
        <v>0.8</v>
      </c>
      <c r="Q42" s="196" t="s">
        <v>860</v>
      </c>
      <c r="R42" s="223">
        <v>0.8</v>
      </c>
      <c r="S42" s="182">
        <v>0.8</v>
      </c>
      <c r="T42" s="224" t="s">
        <v>861</v>
      </c>
      <c r="U42" s="224">
        <v>2025</v>
      </c>
      <c r="V42" s="224" t="s">
        <v>41</v>
      </c>
      <c r="W42" s="224" t="s">
        <v>37</v>
      </c>
      <c r="X42" s="224"/>
      <c r="Y42" s="224">
        <v>0.45</v>
      </c>
      <c r="Z42" s="224" t="s">
        <v>105</v>
      </c>
      <c r="AA42" s="213">
        <v>0.45</v>
      </c>
      <c r="AB42" s="179">
        <v>2.59</v>
      </c>
      <c r="AC42" s="179">
        <v>3.39</v>
      </c>
      <c r="AD42" s="179">
        <f>AC42+J42*0.8</f>
        <v>69.9140310077519</v>
      </c>
      <c r="AE42" s="195">
        <v>11</v>
      </c>
      <c r="AF42" s="195">
        <v>47</v>
      </c>
      <c r="AG42" s="197"/>
      <c r="AH42" s="197"/>
      <c r="AI42" s="197"/>
      <c r="AJ42" s="197"/>
      <c r="AK42" s="197"/>
      <c r="AL42" s="197"/>
      <c r="AM42" s="197"/>
      <c r="AN42" s="197"/>
      <c r="AO42" s="197"/>
      <c r="AP42" s="197"/>
      <c r="AQ42" s="197"/>
      <c r="AR42" s="197"/>
      <c r="AS42" s="197"/>
      <c r="AT42" s="197"/>
      <c r="AU42" s="197"/>
      <c r="AV42" s="197"/>
      <c r="AW42" s="197"/>
      <c r="AX42" s="197"/>
      <c r="AY42" s="197"/>
      <c r="AZ42" s="197"/>
      <c r="BA42" s="197"/>
      <c r="BB42" s="197"/>
      <c r="BC42" s="197"/>
      <c r="BD42" s="197"/>
      <c r="BE42" s="197"/>
      <c r="BF42" s="197"/>
      <c r="BG42" s="197"/>
      <c r="BH42" s="197"/>
      <c r="BI42" s="197"/>
    </row>
    <row r="43" spans="1:61">
      <c r="A43" s="195"/>
      <c r="B43" s="195"/>
      <c r="C43" s="195"/>
      <c r="D43" s="195"/>
      <c r="E43" s="195"/>
      <c r="F43" s="195"/>
      <c r="G43" s="195"/>
      <c r="H43" s="195"/>
      <c r="I43" s="179"/>
      <c r="J43" s="179"/>
      <c r="K43" s="181"/>
      <c r="L43" s="178"/>
      <c r="M43" s="178"/>
      <c r="N43" s="178"/>
      <c r="O43" s="178"/>
      <c r="P43" s="178"/>
      <c r="Q43" s="181"/>
      <c r="R43" s="225"/>
      <c r="S43" s="184"/>
      <c r="T43" s="178" t="s">
        <v>862</v>
      </c>
      <c r="U43" s="178">
        <v>2024.09</v>
      </c>
      <c r="V43" s="178" t="s">
        <v>41</v>
      </c>
      <c r="W43" s="178" t="s">
        <v>37</v>
      </c>
      <c r="X43" s="178"/>
      <c r="Y43" s="178">
        <v>0.2</v>
      </c>
      <c r="Z43" s="178" t="s">
        <v>164</v>
      </c>
      <c r="AA43" s="209">
        <v>0.2</v>
      </c>
      <c r="AB43" s="179"/>
      <c r="AC43" s="179"/>
      <c r="AD43" s="179"/>
      <c r="AE43" s="195"/>
      <c r="AF43" s="195"/>
      <c r="AG43" s="185"/>
      <c r="AH43" s="185"/>
      <c r="AI43" s="185"/>
      <c r="AJ43" s="185"/>
      <c r="AK43" s="185"/>
      <c r="AL43" s="185"/>
      <c r="AM43" s="185"/>
      <c r="AN43" s="185"/>
      <c r="AO43" s="185"/>
      <c r="AP43" s="185"/>
      <c r="AQ43" s="185"/>
      <c r="AR43" s="185"/>
      <c r="AS43" s="185"/>
      <c r="AT43" s="185"/>
      <c r="AU43" s="185"/>
      <c r="AV43" s="185"/>
      <c r="AW43" s="185"/>
      <c r="AX43" s="185"/>
      <c r="AY43" s="185"/>
      <c r="AZ43" s="185"/>
      <c r="BA43" s="185"/>
      <c r="BB43" s="185"/>
      <c r="BC43" s="185"/>
      <c r="BD43" s="185"/>
      <c r="BE43" s="185"/>
      <c r="BF43" s="185"/>
      <c r="BG43" s="185"/>
      <c r="BH43" s="185"/>
      <c r="BI43" s="185"/>
    </row>
    <row r="44" spans="1:61">
      <c r="A44" s="195"/>
      <c r="B44" s="195"/>
      <c r="C44" s="195"/>
      <c r="D44" s="195"/>
      <c r="E44" s="195"/>
      <c r="F44" s="195"/>
      <c r="G44" s="195"/>
      <c r="H44" s="195"/>
      <c r="I44" s="179"/>
      <c r="J44" s="179"/>
      <c r="K44" s="180"/>
      <c r="L44" s="178"/>
      <c r="M44" s="178"/>
      <c r="N44" s="178"/>
      <c r="O44" s="178"/>
      <c r="P44" s="178"/>
      <c r="Q44" s="180"/>
      <c r="R44" s="225"/>
      <c r="S44" s="184"/>
      <c r="T44" s="212" t="s">
        <v>863</v>
      </c>
      <c r="U44" s="212">
        <v>2023</v>
      </c>
      <c r="V44" s="212" t="s">
        <v>41</v>
      </c>
      <c r="W44" s="212" t="s">
        <v>37</v>
      </c>
      <c r="X44" s="212"/>
      <c r="Y44" s="212">
        <v>0.495</v>
      </c>
      <c r="Z44" s="212" t="s">
        <v>107</v>
      </c>
      <c r="AA44" s="213">
        <v>0.495</v>
      </c>
      <c r="AB44" s="179"/>
      <c r="AC44" s="179"/>
      <c r="AD44" s="179"/>
      <c r="AE44" s="195"/>
      <c r="AF44" s="195"/>
      <c r="AG44" s="185"/>
      <c r="AH44" s="185"/>
      <c r="AI44" s="185"/>
      <c r="AJ44" s="185"/>
      <c r="AK44" s="185"/>
      <c r="AL44" s="185"/>
      <c r="AM44" s="185"/>
      <c r="AN44" s="185"/>
      <c r="AO44" s="185"/>
      <c r="AP44" s="185"/>
      <c r="AQ44" s="185"/>
      <c r="AR44" s="185"/>
      <c r="AS44" s="185"/>
      <c r="AT44" s="185"/>
      <c r="AU44" s="185"/>
      <c r="AV44" s="185"/>
      <c r="AW44" s="185"/>
      <c r="AX44" s="185"/>
      <c r="AY44" s="185"/>
      <c r="AZ44" s="185"/>
      <c r="BA44" s="185"/>
      <c r="BB44" s="185"/>
      <c r="BC44" s="185"/>
      <c r="BD44" s="185"/>
      <c r="BE44" s="185"/>
      <c r="BF44" s="185"/>
      <c r="BG44" s="185"/>
      <c r="BH44" s="185"/>
      <c r="BI44" s="185"/>
    </row>
    <row r="45" spans="1:61">
      <c r="A45" s="195"/>
      <c r="B45" s="195"/>
      <c r="C45" s="195"/>
      <c r="D45" s="195"/>
      <c r="E45" s="195"/>
      <c r="F45" s="195"/>
      <c r="G45" s="195"/>
      <c r="H45" s="195"/>
      <c r="I45" s="179"/>
      <c r="J45" s="179"/>
      <c r="K45" s="180"/>
      <c r="L45" s="178"/>
      <c r="M45" s="178"/>
      <c r="N45" s="178"/>
      <c r="O45" s="178"/>
      <c r="P45" s="178"/>
      <c r="Q45" s="180"/>
      <c r="R45" s="225"/>
      <c r="S45" s="184"/>
      <c r="T45" s="178" t="s">
        <v>864</v>
      </c>
      <c r="U45" s="178">
        <v>2024</v>
      </c>
      <c r="V45" s="178" t="s">
        <v>41</v>
      </c>
      <c r="W45" s="178" t="s">
        <v>37</v>
      </c>
      <c r="X45" s="178"/>
      <c r="Y45" s="178">
        <v>0.96</v>
      </c>
      <c r="Z45" s="178" t="s">
        <v>107</v>
      </c>
      <c r="AA45" s="209">
        <v>0.96</v>
      </c>
      <c r="AB45" s="179"/>
      <c r="AC45" s="179"/>
      <c r="AD45" s="179"/>
      <c r="AE45" s="195"/>
      <c r="AF45" s="195"/>
      <c r="AG45" s="185"/>
      <c r="AH45" s="185"/>
      <c r="AI45" s="185"/>
      <c r="AJ45" s="185"/>
      <c r="AK45" s="185"/>
      <c r="AL45" s="185"/>
      <c r="AM45" s="185"/>
      <c r="AN45" s="185"/>
      <c r="AO45" s="185"/>
      <c r="AP45" s="185"/>
      <c r="AQ45" s="185"/>
      <c r="AR45" s="185"/>
      <c r="AS45" s="185"/>
      <c r="AT45" s="185"/>
      <c r="AU45" s="185"/>
      <c r="AV45" s="185"/>
      <c r="AW45" s="185"/>
      <c r="AX45" s="185"/>
      <c r="AY45" s="185"/>
      <c r="AZ45" s="185"/>
      <c r="BA45" s="185"/>
      <c r="BB45" s="185"/>
      <c r="BC45" s="185"/>
      <c r="BD45" s="185"/>
      <c r="BE45" s="185"/>
      <c r="BF45" s="185"/>
      <c r="BG45" s="185"/>
      <c r="BH45" s="185"/>
      <c r="BI45" s="185"/>
    </row>
    <row r="46" spans="1:61">
      <c r="A46" s="195"/>
      <c r="B46" s="195"/>
      <c r="C46" s="195"/>
      <c r="D46" s="195"/>
      <c r="E46" s="195"/>
      <c r="F46" s="195"/>
      <c r="G46" s="195"/>
      <c r="H46" s="195"/>
      <c r="I46" s="179"/>
      <c r="J46" s="179"/>
      <c r="K46" s="178"/>
      <c r="L46" s="178"/>
      <c r="M46" s="178"/>
      <c r="N46" s="178"/>
      <c r="O46" s="178"/>
      <c r="P46" s="178"/>
      <c r="Q46" s="178"/>
      <c r="R46" s="226"/>
      <c r="S46" s="198"/>
      <c r="T46" s="212" t="s">
        <v>865</v>
      </c>
      <c r="U46" s="212">
        <v>2025</v>
      </c>
      <c r="V46" s="212" t="s">
        <v>41</v>
      </c>
      <c r="W46" s="212" t="s">
        <v>37</v>
      </c>
      <c r="X46" s="212"/>
      <c r="Y46" s="212">
        <v>0.485</v>
      </c>
      <c r="Z46" s="212" t="s">
        <v>107</v>
      </c>
      <c r="AA46" s="213">
        <v>0.485</v>
      </c>
      <c r="AB46" s="179"/>
      <c r="AC46" s="179"/>
      <c r="AD46" s="179"/>
      <c r="AE46" s="195"/>
      <c r="AF46" s="195"/>
      <c r="AG46" s="185"/>
      <c r="AH46" s="185"/>
      <c r="AI46" s="185"/>
      <c r="AJ46" s="185"/>
      <c r="AK46" s="185"/>
      <c r="AL46" s="185"/>
      <c r="AM46" s="185"/>
      <c r="AN46" s="185"/>
      <c r="AO46" s="185"/>
      <c r="AP46" s="185"/>
      <c r="AQ46" s="185"/>
      <c r="AR46" s="185"/>
      <c r="AS46" s="185"/>
      <c r="AT46" s="185"/>
      <c r="AU46" s="185"/>
      <c r="AV46" s="185"/>
      <c r="AW46" s="185"/>
      <c r="AX46" s="185"/>
      <c r="AY46" s="185"/>
      <c r="AZ46" s="185"/>
      <c r="BA46" s="185"/>
      <c r="BB46" s="185"/>
      <c r="BC46" s="185"/>
      <c r="BD46" s="185"/>
      <c r="BE46" s="185"/>
      <c r="BF46" s="185"/>
      <c r="BG46" s="185"/>
      <c r="BH46" s="185"/>
      <c r="BI46" s="185"/>
    </row>
    <row r="47" spans="1:61">
      <c r="A47" s="178">
        <v>9</v>
      </c>
      <c r="B47" s="178" t="s">
        <v>97</v>
      </c>
      <c r="C47" s="178" t="s">
        <v>785</v>
      </c>
      <c r="D47" s="227" t="s">
        <v>866</v>
      </c>
      <c r="E47" s="178" t="s">
        <v>867</v>
      </c>
      <c r="F47" s="178" t="s">
        <v>34</v>
      </c>
      <c r="G47" s="178">
        <v>582</v>
      </c>
      <c r="H47" s="178">
        <v>511</v>
      </c>
      <c r="I47" s="228">
        <v>3.44838709677419</v>
      </c>
      <c r="J47" s="229">
        <v>85.8548387096774</v>
      </c>
      <c r="K47" s="181" t="s">
        <v>101</v>
      </c>
      <c r="L47" s="178">
        <v>2024</v>
      </c>
      <c r="M47" s="178" t="s">
        <v>581</v>
      </c>
      <c r="N47" s="178" t="s">
        <v>37</v>
      </c>
      <c r="O47" s="178" t="s">
        <v>103</v>
      </c>
      <c r="P47" s="178">
        <v>1.2</v>
      </c>
      <c r="Q47" s="181" t="s">
        <v>176</v>
      </c>
      <c r="R47" s="179">
        <v>1.2</v>
      </c>
      <c r="S47" s="179">
        <v>1.2</v>
      </c>
      <c r="T47" s="178"/>
      <c r="U47" s="178"/>
      <c r="V47" s="178"/>
      <c r="W47" s="178"/>
      <c r="X47" s="178"/>
      <c r="Y47" s="178"/>
      <c r="Z47" s="178"/>
      <c r="AA47" s="179">
        <v>0</v>
      </c>
      <c r="AB47" s="179">
        <v>0</v>
      </c>
      <c r="AC47" s="179">
        <v>1.2</v>
      </c>
      <c r="AD47" s="179">
        <f>AC47+J47*0.8</f>
        <v>69.8838709677419</v>
      </c>
      <c r="AE47" s="178">
        <v>8</v>
      </c>
      <c r="AF47" s="178">
        <v>47</v>
      </c>
      <c r="AG47" s="183"/>
      <c r="AH47" s="183"/>
      <c r="AI47" s="183"/>
      <c r="AJ47" s="183"/>
      <c r="AK47" s="183"/>
      <c r="AL47" s="183"/>
      <c r="AM47" s="183"/>
      <c r="AN47" s="183"/>
      <c r="AO47" s="183"/>
      <c r="AP47" s="183"/>
      <c r="AQ47" s="183"/>
      <c r="AR47" s="183"/>
      <c r="AS47" s="183"/>
      <c r="AT47" s="183"/>
      <c r="AU47" s="183"/>
      <c r="AV47" s="183"/>
      <c r="AW47" s="183"/>
      <c r="AX47" s="183"/>
      <c r="AY47" s="183"/>
      <c r="AZ47" s="183"/>
      <c r="BA47" s="183"/>
      <c r="BB47" s="183"/>
      <c r="BC47" s="183"/>
      <c r="BD47" s="183"/>
      <c r="BE47" s="183"/>
      <c r="BF47" s="183"/>
      <c r="BG47" s="183"/>
      <c r="BH47" s="183"/>
      <c r="BI47" s="183"/>
    </row>
    <row r="48" spans="1:61">
      <c r="A48" s="178">
        <v>10</v>
      </c>
      <c r="B48" s="178" t="s">
        <v>97</v>
      </c>
      <c r="C48" s="178" t="s">
        <v>785</v>
      </c>
      <c r="D48" s="492" t="s">
        <v>868</v>
      </c>
      <c r="E48" s="178" t="s">
        <v>869</v>
      </c>
      <c r="F48" s="178" t="s">
        <v>282</v>
      </c>
      <c r="G48" s="178">
        <v>600</v>
      </c>
      <c r="H48" s="178">
        <v>460</v>
      </c>
      <c r="I48" s="179">
        <v>3.20420168067227</v>
      </c>
      <c r="J48" s="179">
        <v>83.0420168067227</v>
      </c>
      <c r="K48" s="181"/>
      <c r="L48" s="178"/>
      <c r="M48" s="178"/>
      <c r="N48" s="178"/>
      <c r="O48" s="178"/>
      <c r="P48" s="178"/>
      <c r="Q48" s="181"/>
      <c r="R48" s="182">
        <v>0</v>
      </c>
      <c r="S48" s="182">
        <v>0</v>
      </c>
      <c r="T48" s="230" t="s">
        <v>870</v>
      </c>
      <c r="U48" s="178">
        <v>2025</v>
      </c>
      <c r="V48" s="178" t="s">
        <v>110</v>
      </c>
      <c r="W48" s="178" t="s">
        <v>52</v>
      </c>
      <c r="X48" s="178" t="s">
        <v>111</v>
      </c>
      <c r="Y48" s="178">
        <v>0.2</v>
      </c>
      <c r="Z48" s="178" t="s">
        <v>81</v>
      </c>
      <c r="AA48" s="179">
        <v>0.2</v>
      </c>
      <c r="AB48" s="179">
        <v>1.98</v>
      </c>
      <c r="AC48" s="179">
        <v>1.98</v>
      </c>
      <c r="AD48" s="179">
        <f>AC48+J48*0.8</f>
        <v>68.4136134453782</v>
      </c>
      <c r="AE48" s="178">
        <v>12</v>
      </c>
      <c r="AF48" s="178">
        <v>47</v>
      </c>
      <c r="AG48" s="185"/>
      <c r="AH48" s="185"/>
      <c r="AI48" s="185"/>
      <c r="AJ48" s="185"/>
      <c r="AK48" s="185"/>
      <c r="AL48" s="185"/>
      <c r="AM48" s="185"/>
      <c r="AN48" s="185"/>
      <c r="AO48" s="185"/>
      <c r="AP48" s="185"/>
      <c r="AQ48" s="185"/>
      <c r="AR48" s="185"/>
      <c r="AS48" s="185"/>
      <c r="AT48" s="185"/>
      <c r="AU48" s="185"/>
      <c r="AV48" s="185"/>
      <c r="AW48" s="185"/>
      <c r="AX48" s="185"/>
      <c r="AY48" s="185"/>
      <c r="AZ48" s="185"/>
      <c r="BA48" s="185"/>
      <c r="BB48" s="185"/>
      <c r="BC48" s="185"/>
      <c r="BD48" s="185"/>
      <c r="BE48" s="185"/>
      <c r="BF48" s="185"/>
      <c r="BG48" s="185"/>
      <c r="BH48" s="185"/>
      <c r="BI48" s="185"/>
    </row>
    <row r="49" s="160" customFormat="1" spans="1:61">
      <c r="A49" s="189"/>
      <c r="B49" s="189"/>
      <c r="C49" s="189"/>
      <c r="D49" s="189"/>
      <c r="E49" s="189"/>
      <c r="F49" s="189"/>
      <c r="G49" s="189"/>
      <c r="H49" s="189"/>
      <c r="I49" s="189"/>
      <c r="J49" s="189"/>
      <c r="K49" s="190"/>
      <c r="L49" s="189"/>
      <c r="M49" s="189"/>
      <c r="N49" s="189"/>
      <c r="O49" s="189"/>
      <c r="P49" s="189"/>
      <c r="Q49" s="190"/>
      <c r="R49" s="199"/>
      <c r="S49" s="199"/>
      <c r="T49" s="189" t="s">
        <v>831</v>
      </c>
      <c r="U49" s="189">
        <v>2025</v>
      </c>
      <c r="V49" s="189" t="s">
        <v>41</v>
      </c>
      <c r="W49" s="189" t="s">
        <v>52</v>
      </c>
      <c r="X49" s="189" t="s">
        <v>832</v>
      </c>
      <c r="Y49" s="189">
        <v>0.1</v>
      </c>
      <c r="Z49" s="189" t="s">
        <v>42</v>
      </c>
      <c r="AA49" s="189" t="s">
        <v>871</v>
      </c>
      <c r="AB49" s="189"/>
      <c r="AC49" s="189"/>
      <c r="AD49" s="189"/>
      <c r="AE49" s="189"/>
      <c r="AF49" s="189"/>
      <c r="AG49" s="200"/>
      <c r="AH49" s="200"/>
      <c r="AI49" s="200"/>
      <c r="AJ49" s="200"/>
      <c r="AK49" s="200"/>
      <c r="AL49" s="200"/>
      <c r="AM49" s="200"/>
      <c r="AN49" s="200"/>
      <c r="AO49" s="200"/>
      <c r="AP49" s="200"/>
      <c r="AQ49" s="200"/>
      <c r="AR49" s="200"/>
      <c r="AS49" s="200"/>
      <c r="AT49" s="200"/>
      <c r="AU49" s="200"/>
      <c r="AV49" s="200"/>
      <c r="AW49" s="200"/>
      <c r="AX49" s="200"/>
      <c r="AY49" s="200"/>
      <c r="AZ49" s="200"/>
      <c r="BA49" s="200"/>
      <c r="BB49" s="200"/>
      <c r="BC49" s="200"/>
      <c r="BD49" s="200"/>
      <c r="BE49" s="200"/>
      <c r="BF49" s="200"/>
      <c r="BG49" s="200"/>
      <c r="BH49" s="200"/>
      <c r="BI49" s="200"/>
    </row>
    <row r="50" spans="1:61">
      <c r="A50" s="178"/>
      <c r="B50" s="178"/>
      <c r="C50" s="178"/>
      <c r="D50" s="178"/>
      <c r="E50" s="178"/>
      <c r="F50" s="178"/>
      <c r="G50" s="178"/>
      <c r="H50" s="178"/>
      <c r="I50" s="179"/>
      <c r="J50" s="179"/>
      <c r="K50" s="180"/>
      <c r="L50" s="178"/>
      <c r="M50" s="178"/>
      <c r="N50" s="178"/>
      <c r="O50" s="178"/>
      <c r="P50" s="178"/>
      <c r="Q50" s="180"/>
      <c r="R50" s="184"/>
      <c r="S50" s="184"/>
      <c r="T50" s="212" t="s">
        <v>863</v>
      </c>
      <c r="U50" s="212">
        <v>2023</v>
      </c>
      <c r="V50" s="212" t="s">
        <v>290</v>
      </c>
      <c r="W50" s="212" t="s">
        <v>37</v>
      </c>
      <c r="X50" s="212"/>
      <c r="Y50" s="212">
        <v>0.485</v>
      </c>
      <c r="Z50" s="212" t="s">
        <v>107</v>
      </c>
      <c r="AA50" s="217">
        <v>0.485</v>
      </c>
      <c r="AB50" s="179"/>
      <c r="AC50" s="179"/>
      <c r="AD50" s="179"/>
      <c r="AE50" s="178"/>
      <c r="AF50" s="178"/>
      <c r="AG50" s="185"/>
      <c r="AH50" s="185"/>
      <c r="AI50" s="185"/>
      <c r="AJ50" s="185"/>
      <c r="AK50" s="185"/>
      <c r="AL50" s="185"/>
      <c r="AM50" s="185"/>
      <c r="AN50" s="185"/>
      <c r="AO50" s="185"/>
      <c r="AP50" s="185"/>
      <c r="AQ50" s="185"/>
      <c r="AR50" s="185"/>
      <c r="AS50" s="185"/>
      <c r="AT50" s="185"/>
      <c r="AU50" s="185"/>
      <c r="AV50" s="185"/>
      <c r="AW50" s="185"/>
      <c r="AX50" s="185"/>
      <c r="AY50" s="185"/>
      <c r="AZ50" s="185"/>
      <c r="BA50" s="185"/>
      <c r="BB50" s="185"/>
      <c r="BC50" s="185"/>
      <c r="BD50" s="185"/>
      <c r="BE50" s="185"/>
      <c r="BF50" s="185"/>
      <c r="BG50" s="185"/>
      <c r="BH50" s="185"/>
      <c r="BI50" s="185"/>
    </row>
    <row r="51" spans="1:61">
      <c r="A51" s="178"/>
      <c r="B51" s="178"/>
      <c r="C51" s="178"/>
      <c r="D51" s="178"/>
      <c r="E51" s="178"/>
      <c r="F51" s="178"/>
      <c r="G51" s="178"/>
      <c r="H51" s="178"/>
      <c r="I51" s="179"/>
      <c r="J51" s="179"/>
      <c r="K51" s="180"/>
      <c r="L51" s="178"/>
      <c r="M51" s="178"/>
      <c r="N51" s="178"/>
      <c r="O51" s="178"/>
      <c r="P51" s="178"/>
      <c r="Q51" s="180"/>
      <c r="R51" s="184"/>
      <c r="S51" s="184"/>
      <c r="T51" s="178" t="s">
        <v>313</v>
      </c>
      <c r="U51" s="178">
        <v>2024</v>
      </c>
      <c r="V51" s="178" t="s">
        <v>290</v>
      </c>
      <c r="W51" s="178" t="s">
        <v>37</v>
      </c>
      <c r="X51" s="178"/>
      <c r="Y51" s="178">
        <v>0.72</v>
      </c>
      <c r="Z51" s="178" t="s">
        <v>107</v>
      </c>
      <c r="AA51" s="179">
        <v>0.72</v>
      </c>
      <c r="AB51" s="179"/>
      <c r="AC51" s="179"/>
      <c r="AD51" s="179"/>
      <c r="AE51" s="178"/>
      <c r="AF51" s="178"/>
      <c r="AG51" s="185"/>
      <c r="AH51" s="185"/>
      <c r="AI51" s="185"/>
      <c r="AJ51" s="185"/>
      <c r="AK51" s="185"/>
      <c r="AL51" s="185"/>
      <c r="AM51" s="185"/>
      <c r="AN51" s="185"/>
      <c r="AO51" s="185"/>
      <c r="AP51" s="185"/>
      <c r="AQ51" s="185"/>
      <c r="AR51" s="185"/>
      <c r="AS51" s="185"/>
      <c r="AT51" s="185"/>
      <c r="AU51" s="185"/>
      <c r="AV51" s="185"/>
      <c r="AW51" s="185"/>
      <c r="AX51" s="185"/>
      <c r="AY51" s="185"/>
      <c r="AZ51" s="185"/>
      <c r="BA51" s="185"/>
      <c r="BB51" s="185"/>
      <c r="BC51" s="185"/>
      <c r="BD51" s="185"/>
      <c r="BE51" s="185"/>
      <c r="BF51" s="185"/>
      <c r="BG51" s="185"/>
      <c r="BH51" s="185"/>
      <c r="BI51" s="185"/>
    </row>
    <row r="52" spans="1:61">
      <c r="A52" s="178"/>
      <c r="B52" s="178"/>
      <c r="C52" s="178"/>
      <c r="D52" s="178"/>
      <c r="E52" s="178"/>
      <c r="F52" s="178"/>
      <c r="G52" s="178"/>
      <c r="H52" s="178"/>
      <c r="I52" s="179"/>
      <c r="J52" s="179"/>
      <c r="K52" s="178"/>
      <c r="L52" s="178"/>
      <c r="M52" s="178"/>
      <c r="N52" s="178"/>
      <c r="O52" s="178"/>
      <c r="P52" s="178"/>
      <c r="Q52" s="178"/>
      <c r="R52" s="198"/>
      <c r="S52" s="198"/>
      <c r="T52" s="212" t="s">
        <v>775</v>
      </c>
      <c r="U52" s="212">
        <v>2025</v>
      </c>
      <c r="V52" s="212" t="s">
        <v>290</v>
      </c>
      <c r="W52" s="212" t="s">
        <v>37</v>
      </c>
      <c r="X52" s="212"/>
      <c r="Y52" s="212">
        <v>0.475</v>
      </c>
      <c r="Z52" s="212" t="s">
        <v>107</v>
      </c>
      <c r="AA52" s="217">
        <v>0.475</v>
      </c>
      <c r="AB52" s="179"/>
      <c r="AC52" s="179"/>
      <c r="AD52" s="179"/>
      <c r="AE52" s="178"/>
      <c r="AF52" s="178"/>
      <c r="AG52" s="185"/>
      <c r="AH52" s="185"/>
      <c r="AI52" s="185"/>
      <c r="AJ52" s="185"/>
      <c r="AK52" s="185"/>
      <c r="AL52" s="185"/>
      <c r="AM52" s="185"/>
      <c r="AN52" s="185"/>
      <c r="AO52" s="185"/>
      <c r="AP52" s="185"/>
      <c r="AQ52" s="185"/>
      <c r="AR52" s="185"/>
      <c r="AS52" s="185"/>
      <c r="AT52" s="185"/>
      <c r="AU52" s="185"/>
      <c r="AV52" s="185"/>
      <c r="AW52" s="185"/>
      <c r="AX52" s="185"/>
      <c r="AY52" s="185"/>
      <c r="AZ52" s="185"/>
      <c r="BA52" s="185"/>
      <c r="BB52" s="185"/>
      <c r="BC52" s="185"/>
      <c r="BD52" s="185"/>
      <c r="BE52" s="185"/>
      <c r="BF52" s="185"/>
      <c r="BG52" s="185"/>
      <c r="BH52" s="185"/>
      <c r="BI52" s="185"/>
    </row>
    <row r="53" s="159" customFormat="1" ht="14.6" spans="1:61">
      <c r="A53" s="231">
        <v>11</v>
      </c>
      <c r="B53" s="231" t="s">
        <v>97</v>
      </c>
      <c r="C53" s="231" t="s">
        <v>785</v>
      </c>
      <c r="D53" s="178" t="s">
        <v>872</v>
      </c>
      <c r="E53" s="178" t="s">
        <v>873</v>
      </c>
      <c r="F53" s="231" t="s">
        <v>282</v>
      </c>
      <c r="G53" s="231">
        <v>502</v>
      </c>
      <c r="H53" s="231">
        <v>439</v>
      </c>
      <c r="I53" s="232">
        <v>2.95354330708661</v>
      </c>
      <c r="J53" s="232">
        <v>80.3805774278215</v>
      </c>
      <c r="K53" s="233" t="s">
        <v>115</v>
      </c>
      <c r="L53" s="234">
        <v>2025</v>
      </c>
      <c r="M53" s="234" t="s">
        <v>120</v>
      </c>
      <c r="N53" s="234" t="s">
        <v>52</v>
      </c>
      <c r="O53" s="234" t="s">
        <v>225</v>
      </c>
      <c r="P53" s="234">
        <v>0.81</v>
      </c>
      <c r="Q53" s="233" t="s">
        <v>58</v>
      </c>
      <c r="R53" s="235" t="s">
        <v>874</v>
      </c>
      <c r="S53" s="236">
        <v>0.81</v>
      </c>
      <c r="T53" s="231" t="s">
        <v>875</v>
      </c>
      <c r="U53" s="231" t="s">
        <v>127</v>
      </c>
      <c r="V53" s="231" t="s">
        <v>290</v>
      </c>
      <c r="W53" s="231" t="s">
        <v>37</v>
      </c>
      <c r="X53" s="231" t="s">
        <v>342</v>
      </c>
      <c r="Y53" s="231">
        <v>0.495</v>
      </c>
      <c r="Z53" s="231" t="s">
        <v>876</v>
      </c>
      <c r="AA53" s="231">
        <v>0.495</v>
      </c>
      <c r="AB53" s="232">
        <v>1.616</v>
      </c>
      <c r="AC53" s="232">
        <v>2.426</v>
      </c>
      <c r="AD53" s="232">
        <f>AC53+J53*0.8</f>
        <v>66.7304619422572</v>
      </c>
      <c r="AE53" s="231">
        <v>18</v>
      </c>
      <c r="AF53" s="231">
        <v>47</v>
      </c>
      <c r="AG53" s="237"/>
      <c r="AH53" s="238"/>
      <c r="AI53" s="238"/>
      <c r="AJ53" s="238"/>
      <c r="AK53" s="238"/>
      <c r="AL53" s="238"/>
      <c r="AM53" s="238"/>
      <c r="AN53" s="238"/>
      <c r="AO53" s="238"/>
      <c r="AP53" s="238"/>
      <c r="AQ53" s="238"/>
      <c r="AR53" s="238"/>
      <c r="AS53" s="238"/>
      <c r="AT53" s="238"/>
      <c r="AU53" s="238"/>
      <c r="AV53" s="238"/>
      <c r="AW53" s="238"/>
      <c r="AX53" s="238"/>
      <c r="AY53" s="238"/>
      <c r="AZ53" s="238"/>
      <c r="BA53" s="238"/>
      <c r="BB53" s="238"/>
      <c r="BC53" s="238"/>
      <c r="BD53" s="238"/>
      <c r="BE53" s="238"/>
      <c r="BF53" s="238"/>
      <c r="BG53" s="238"/>
      <c r="BH53" s="238"/>
      <c r="BI53" s="238"/>
    </row>
    <row r="54" s="159" customFormat="1" ht="13.85" spans="1:61">
      <c r="A54" s="231"/>
      <c r="B54" s="231"/>
      <c r="C54" s="231"/>
      <c r="D54" s="178"/>
      <c r="E54" s="178"/>
      <c r="F54" s="231"/>
      <c r="G54" s="231"/>
      <c r="H54" s="231"/>
      <c r="I54" s="232"/>
      <c r="J54" s="232"/>
      <c r="K54" s="233"/>
      <c r="L54" s="234"/>
      <c r="M54" s="234"/>
      <c r="N54" s="234"/>
      <c r="O54" s="234"/>
      <c r="P54" s="234"/>
      <c r="Q54" s="233"/>
      <c r="R54" s="239"/>
      <c r="S54" s="240"/>
      <c r="T54" s="241" t="s">
        <v>877</v>
      </c>
      <c r="U54" s="242"/>
      <c r="V54" s="241"/>
      <c r="W54" s="241" t="s">
        <v>37</v>
      </c>
      <c r="X54" s="241"/>
      <c r="Y54" s="243">
        <v>0.921</v>
      </c>
      <c r="Z54" s="241" t="s">
        <v>232</v>
      </c>
      <c r="AA54" s="244">
        <v>0.921</v>
      </c>
      <c r="AB54" s="232"/>
      <c r="AC54" s="232"/>
      <c r="AD54" s="232"/>
      <c r="AE54" s="231"/>
      <c r="AF54" s="231"/>
      <c r="AG54" s="237"/>
      <c r="AH54" s="238"/>
      <c r="AI54" s="238"/>
      <c r="AJ54" s="238"/>
      <c r="AK54" s="238"/>
      <c r="AL54" s="238"/>
      <c r="AM54" s="238"/>
      <c r="AN54" s="238"/>
      <c r="AO54" s="238"/>
      <c r="AP54" s="238"/>
      <c r="AQ54" s="238"/>
      <c r="AR54" s="238"/>
      <c r="AS54" s="238"/>
      <c r="AT54" s="238"/>
      <c r="AU54" s="238"/>
      <c r="AV54" s="238"/>
      <c r="AW54" s="238"/>
      <c r="AX54" s="238"/>
      <c r="AY54" s="238"/>
      <c r="AZ54" s="238"/>
      <c r="BA54" s="238"/>
      <c r="BB54" s="238"/>
      <c r="BC54" s="238"/>
      <c r="BD54" s="238"/>
      <c r="BE54" s="238"/>
      <c r="BF54" s="238"/>
      <c r="BG54" s="238"/>
      <c r="BH54" s="238"/>
      <c r="BI54" s="238"/>
    </row>
    <row r="55" s="164" customFormat="1" ht="13.85" spans="1:61">
      <c r="A55" s="231"/>
      <c r="B55" s="231"/>
      <c r="C55" s="231"/>
      <c r="D55" s="178"/>
      <c r="E55" s="178"/>
      <c r="F55" s="231"/>
      <c r="G55" s="231"/>
      <c r="H55" s="231"/>
      <c r="I55" s="232"/>
      <c r="J55" s="232"/>
      <c r="K55" s="245"/>
      <c r="L55" s="246"/>
      <c r="M55" s="246"/>
      <c r="N55" s="246"/>
      <c r="O55" s="246"/>
      <c r="P55" s="246"/>
      <c r="Q55" s="245"/>
      <c r="R55" s="239"/>
      <c r="S55" s="240"/>
      <c r="T55" s="247" t="s">
        <v>878</v>
      </c>
      <c r="U55" s="247">
        <v>2024</v>
      </c>
      <c r="V55" s="247" t="s">
        <v>41</v>
      </c>
      <c r="W55" s="247" t="s">
        <v>52</v>
      </c>
      <c r="X55" s="247" t="s">
        <v>832</v>
      </c>
      <c r="Y55" s="247">
        <v>0.1</v>
      </c>
      <c r="Z55" s="247" t="s">
        <v>879</v>
      </c>
      <c r="AA55" s="247">
        <v>0.1</v>
      </c>
      <c r="AB55" s="232"/>
      <c r="AC55" s="232"/>
      <c r="AD55" s="232"/>
      <c r="AE55" s="231"/>
      <c r="AF55" s="231"/>
      <c r="AG55" s="248"/>
      <c r="AH55" s="249"/>
      <c r="AI55" s="249"/>
      <c r="AJ55" s="249"/>
      <c r="AK55" s="249"/>
      <c r="AL55" s="249"/>
      <c r="AM55" s="249"/>
      <c r="AN55" s="249"/>
      <c r="AO55" s="249"/>
      <c r="AP55" s="249"/>
      <c r="AQ55" s="249"/>
      <c r="AR55" s="249"/>
      <c r="AS55" s="249"/>
      <c r="AT55" s="249"/>
      <c r="AU55" s="249"/>
      <c r="AV55" s="249"/>
      <c r="AW55" s="249"/>
      <c r="AX55" s="249"/>
      <c r="AY55" s="249"/>
      <c r="AZ55" s="249"/>
      <c r="BA55" s="249"/>
      <c r="BB55" s="249"/>
      <c r="BC55" s="249"/>
      <c r="BD55" s="249"/>
      <c r="BE55" s="249"/>
      <c r="BF55" s="249"/>
      <c r="BG55" s="249"/>
      <c r="BH55" s="249"/>
      <c r="BI55" s="249"/>
    </row>
    <row r="56" s="164" customFormat="1" ht="13.85" spans="1:61">
      <c r="A56" s="231"/>
      <c r="B56" s="231"/>
      <c r="C56" s="231"/>
      <c r="D56" s="178"/>
      <c r="E56" s="178"/>
      <c r="F56" s="231"/>
      <c r="G56" s="231"/>
      <c r="H56" s="231"/>
      <c r="I56" s="232"/>
      <c r="J56" s="232"/>
      <c r="K56" s="245"/>
      <c r="L56" s="246"/>
      <c r="M56" s="246"/>
      <c r="N56" s="246"/>
      <c r="O56" s="246"/>
      <c r="P56" s="246"/>
      <c r="Q56" s="245"/>
      <c r="R56" s="239"/>
      <c r="S56" s="240"/>
      <c r="T56" s="250" t="s">
        <v>880</v>
      </c>
      <c r="U56" s="250">
        <v>2023</v>
      </c>
      <c r="V56" s="250" t="s">
        <v>41</v>
      </c>
      <c r="W56" s="250" t="s">
        <v>52</v>
      </c>
      <c r="X56" s="250" t="s">
        <v>832</v>
      </c>
      <c r="Y56" s="250">
        <v>0.1</v>
      </c>
      <c r="Z56" s="250" t="s">
        <v>879</v>
      </c>
      <c r="AA56" s="250" t="s">
        <v>881</v>
      </c>
      <c r="AB56" s="232"/>
      <c r="AC56" s="232"/>
      <c r="AD56" s="232"/>
      <c r="AE56" s="231"/>
      <c r="AF56" s="231"/>
      <c r="AG56" s="248"/>
      <c r="AH56" s="249"/>
      <c r="AI56" s="249"/>
      <c r="AJ56" s="249"/>
      <c r="AK56" s="249"/>
      <c r="AL56" s="249"/>
      <c r="AM56" s="249"/>
      <c r="AN56" s="249"/>
      <c r="AO56" s="249"/>
      <c r="AP56" s="249"/>
      <c r="AQ56" s="249"/>
      <c r="AR56" s="249"/>
      <c r="AS56" s="249"/>
      <c r="AT56" s="249"/>
      <c r="AU56" s="249"/>
      <c r="AV56" s="249"/>
      <c r="AW56" s="249"/>
      <c r="AX56" s="249"/>
      <c r="AY56" s="249"/>
      <c r="AZ56" s="249"/>
      <c r="BA56" s="249"/>
      <c r="BB56" s="249"/>
      <c r="BC56" s="249"/>
      <c r="BD56" s="249"/>
      <c r="BE56" s="249"/>
      <c r="BF56" s="249"/>
      <c r="BG56" s="249"/>
      <c r="BH56" s="249"/>
      <c r="BI56" s="249"/>
    </row>
    <row r="57" s="164" customFormat="1" ht="13.85" spans="1:61">
      <c r="A57" s="231"/>
      <c r="B57" s="231"/>
      <c r="C57" s="231"/>
      <c r="D57" s="178"/>
      <c r="E57" s="178"/>
      <c r="F57" s="231"/>
      <c r="G57" s="231"/>
      <c r="H57" s="231"/>
      <c r="I57" s="232"/>
      <c r="J57" s="232"/>
      <c r="K57" s="245"/>
      <c r="L57" s="246"/>
      <c r="M57" s="246"/>
      <c r="N57" s="246"/>
      <c r="O57" s="246"/>
      <c r="P57" s="246"/>
      <c r="Q57" s="245"/>
      <c r="R57" s="251"/>
      <c r="S57" s="252"/>
      <c r="T57" s="253" t="s">
        <v>882</v>
      </c>
      <c r="U57" s="253">
        <v>2022</v>
      </c>
      <c r="V57" s="253" t="s">
        <v>41</v>
      </c>
      <c r="W57" s="253" t="s">
        <v>52</v>
      </c>
      <c r="X57" s="253" t="s">
        <v>832</v>
      </c>
      <c r="Y57" s="253">
        <v>0.1</v>
      </c>
      <c r="Z57" s="253" t="s">
        <v>879</v>
      </c>
      <c r="AA57" s="253">
        <v>0.1</v>
      </c>
      <c r="AB57" s="232"/>
      <c r="AC57" s="232"/>
      <c r="AD57" s="232"/>
      <c r="AE57" s="231"/>
      <c r="AF57" s="231"/>
      <c r="AG57" s="248"/>
      <c r="AH57" s="249"/>
      <c r="AI57" s="249"/>
      <c r="AJ57" s="249"/>
      <c r="AK57" s="249"/>
      <c r="AL57" s="249"/>
      <c r="AM57" s="249"/>
      <c r="AN57" s="249"/>
      <c r="AO57" s="249"/>
      <c r="AP57" s="249"/>
      <c r="AQ57" s="249"/>
      <c r="AR57" s="249"/>
      <c r="AS57" s="249"/>
      <c r="AT57" s="249"/>
      <c r="AU57" s="249"/>
      <c r="AV57" s="249"/>
      <c r="AW57" s="249"/>
      <c r="AX57" s="249"/>
      <c r="AY57" s="249"/>
      <c r="AZ57" s="249"/>
      <c r="BA57" s="249"/>
      <c r="BB57" s="249"/>
      <c r="BC57" s="249"/>
      <c r="BD57" s="249"/>
      <c r="BE57" s="249"/>
      <c r="BF57" s="249"/>
      <c r="BG57" s="249"/>
      <c r="BH57" s="249"/>
      <c r="BI57" s="249"/>
    </row>
    <row r="58" spans="1:61">
      <c r="A58" s="178">
        <v>12</v>
      </c>
      <c r="B58" s="178" t="s">
        <v>97</v>
      </c>
      <c r="C58" s="178" t="s">
        <v>785</v>
      </c>
      <c r="D58" s="178" t="s">
        <v>883</v>
      </c>
      <c r="E58" s="178" t="s">
        <v>884</v>
      </c>
      <c r="F58" s="178" t="s">
        <v>282</v>
      </c>
      <c r="G58" s="178">
        <v>573</v>
      </c>
      <c r="H58" s="178">
        <v>498</v>
      </c>
      <c r="I58" s="179">
        <v>2.84573643410853</v>
      </c>
      <c r="J58" s="179">
        <v>78.9431524547804</v>
      </c>
      <c r="K58" s="181"/>
      <c r="L58" s="178"/>
      <c r="M58" s="178"/>
      <c r="N58" s="178"/>
      <c r="O58" s="178"/>
      <c r="P58" s="178"/>
      <c r="Q58" s="181"/>
      <c r="R58" s="182">
        <v>0</v>
      </c>
      <c r="S58" s="182">
        <v>0</v>
      </c>
      <c r="T58" s="187" t="s">
        <v>885</v>
      </c>
      <c r="U58" s="187">
        <v>2023</v>
      </c>
      <c r="V58" s="187" t="s">
        <v>41</v>
      </c>
      <c r="W58" s="187" t="s">
        <v>52</v>
      </c>
      <c r="X58" s="187" t="s">
        <v>155</v>
      </c>
      <c r="Y58" s="187">
        <v>0.1</v>
      </c>
      <c r="Z58" s="187" t="s">
        <v>81</v>
      </c>
      <c r="AA58" s="216" t="s">
        <v>886</v>
      </c>
      <c r="AB58" s="179">
        <v>2.65</v>
      </c>
      <c r="AC58" s="179">
        <v>2.65</v>
      </c>
      <c r="AD58" s="179">
        <f>AC58+J58*0.8</f>
        <v>65.8045219638243</v>
      </c>
      <c r="AE58" s="178">
        <v>24</v>
      </c>
      <c r="AF58" s="178">
        <v>47</v>
      </c>
      <c r="AG58" s="183"/>
      <c r="AH58" s="183"/>
      <c r="AI58" s="183"/>
      <c r="AJ58" s="183"/>
      <c r="AK58" s="183"/>
      <c r="AL58" s="183"/>
      <c r="AM58" s="183"/>
      <c r="AN58" s="183"/>
      <c r="AO58" s="183"/>
      <c r="AP58" s="183"/>
      <c r="AQ58" s="183"/>
      <c r="AR58" s="183"/>
      <c r="AS58" s="183"/>
      <c r="AT58" s="183"/>
      <c r="AU58" s="183"/>
      <c r="AV58" s="183"/>
      <c r="AW58" s="183"/>
      <c r="AX58" s="183"/>
      <c r="AY58" s="183"/>
      <c r="AZ58" s="183"/>
      <c r="BA58" s="183"/>
      <c r="BB58" s="183"/>
      <c r="BC58" s="183"/>
      <c r="BD58" s="183"/>
      <c r="BE58" s="183"/>
      <c r="BF58" s="183"/>
      <c r="BG58" s="183"/>
      <c r="BH58" s="183"/>
      <c r="BI58" s="183"/>
    </row>
    <row r="59" spans="1:61">
      <c r="A59" s="178"/>
      <c r="B59" s="178"/>
      <c r="C59" s="178"/>
      <c r="D59" s="178"/>
      <c r="E59" s="178"/>
      <c r="F59" s="178"/>
      <c r="G59" s="178"/>
      <c r="H59" s="178"/>
      <c r="I59" s="179"/>
      <c r="J59" s="179"/>
      <c r="K59" s="181"/>
      <c r="L59" s="178"/>
      <c r="M59" s="178"/>
      <c r="N59" s="178"/>
      <c r="O59" s="178"/>
      <c r="P59" s="178"/>
      <c r="Q59" s="181"/>
      <c r="R59" s="184"/>
      <c r="S59" s="184"/>
      <c r="T59" s="254" t="s">
        <v>887</v>
      </c>
      <c r="U59" s="187"/>
      <c r="V59" s="187"/>
      <c r="W59" s="187" t="s">
        <v>37</v>
      </c>
      <c r="X59" s="187"/>
      <c r="Y59" s="187">
        <v>0.8</v>
      </c>
      <c r="Z59" s="187" t="s">
        <v>105</v>
      </c>
      <c r="AA59" s="216" t="s">
        <v>888</v>
      </c>
      <c r="AB59" s="179"/>
      <c r="AC59" s="179"/>
      <c r="AD59" s="179"/>
      <c r="AE59" s="178"/>
      <c r="AF59" s="178"/>
      <c r="AG59" s="185"/>
      <c r="AH59" s="185"/>
      <c r="AI59" s="185"/>
      <c r="AJ59" s="185"/>
      <c r="AK59" s="185"/>
      <c r="AL59" s="185"/>
      <c r="AM59" s="185"/>
      <c r="AN59" s="185"/>
      <c r="AO59" s="185"/>
      <c r="AP59" s="185"/>
      <c r="AQ59" s="185"/>
      <c r="AR59" s="185"/>
      <c r="AS59" s="185"/>
      <c r="AT59" s="185"/>
      <c r="AU59" s="185"/>
      <c r="AV59" s="185"/>
      <c r="AW59" s="185"/>
      <c r="AX59" s="185"/>
      <c r="AY59" s="185"/>
      <c r="AZ59" s="185"/>
      <c r="BA59" s="185"/>
      <c r="BB59" s="185"/>
      <c r="BC59" s="185"/>
      <c r="BD59" s="185"/>
      <c r="BE59" s="185"/>
      <c r="BF59" s="185"/>
      <c r="BG59" s="185"/>
      <c r="BH59" s="185"/>
      <c r="BI59" s="185"/>
    </row>
    <row r="60" ht="27" spans="1:61">
      <c r="A60" s="178"/>
      <c r="B60" s="178"/>
      <c r="C60" s="178"/>
      <c r="D60" s="178"/>
      <c r="E60" s="178"/>
      <c r="F60" s="178"/>
      <c r="G60" s="178"/>
      <c r="H60" s="178"/>
      <c r="I60" s="179"/>
      <c r="J60" s="179"/>
      <c r="K60" s="180"/>
      <c r="L60" s="178"/>
      <c r="M60" s="178"/>
      <c r="N60" s="178"/>
      <c r="O60" s="178"/>
      <c r="P60" s="178"/>
      <c r="Q60" s="180"/>
      <c r="R60" s="184"/>
      <c r="S60" s="184"/>
      <c r="T60" s="188" t="s">
        <v>889</v>
      </c>
      <c r="U60" s="178">
        <v>2024</v>
      </c>
      <c r="V60" s="178" t="s">
        <v>41</v>
      </c>
      <c r="W60" s="178"/>
      <c r="X60" s="178"/>
      <c r="Y60" s="178">
        <v>0.2</v>
      </c>
      <c r="Z60" s="178" t="s">
        <v>42</v>
      </c>
      <c r="AA60" s="209">
        <v>0.2</v>
      </c>
      <c r="AB60" s="179"/>
      <c r="AC60" s="179"/>
      <c r="AD60" s="179"/>
      <c r="AE60" s="178"/>
      <c r="AF60" s="178"/>
      <c r="AG60" s="185"/>
      <c r="AH60" s="185"/>
      <c r="AI60" s="185"/>
      <c r="AJ60" s="185"/>
      <c r="AK60" s="185"/>
      <c r="AL60" s="185"/>
      <c r="AM60" s="185"/>
      <c r="AN60" s="185"/>
      <c r="AO60" s="185"/>
      <c r="AP60" s="185"/>
      <c r="AQ60" s="185"/>
      <c r="AR60" s="185"/>
      <c r="AS60" s="185"/>
      <c r="AT60" s="185"/>
      <c r="AU60" s="185"/>
      <c r="AV60" s="185"/>
      <c r="AW60" s="185"/>
      <c r="AX60" s="185"/>
      <c r="AY60" s="185"/>
      <c r="AZ60" s="185"/>
      <c r="BA60" s="185"/>
      <c r="BB60" s="185"/>
      <c r="BC60" s="185"/>
      <c r="BD60" s="185"/>
      <c r="BE60" s="185"/>
      <c r="BF60" s="185"/>
      <c r="BG60" s="185"/>
      <c r="BH60" s="185"/>
      <c r="BI60" s="185"/>
    </row>
    <row r="61" spans="1:61">
      <c r="A61" s="178"/>
      <c r="B61" s="178"/>
      <c r="C61" s="178"/>
      <c r="D61" s="178"/>
      <c r="E61" s="178"/>
      <c r="F61" s="178"/>
      <c r="G61" s="178"/>
      <c r="H61" s="178"/>
      <c r="I61" s="179"/>
      <c r="J61" s="179"/>
      <c r="K61" s="180"/>
      <c r="L61" s="178"/>
      <c r="M61" s="178"/>
      <c r="N61" s="178"/>
      <c r="O61" s="178"/>
      <c r="P61" s="178"/>
      <c r="Q61" s="180"/>
      <c r="R61" s="184"/>
      <c r="S61" s="184"/>
      <c r="T61" s="178" t="s">
        <v>890</v>
      </c>
      <c r="U61" s="178">
        <v>2025</v>
      </c>
      <c r="V61" s="178"/>
      <c r="W61" s="178" t="s">
        <v>37</v>
      </c>
      <c r="X61" s="178"/>
      <c r="Y61" s="178">
        <v>0.99</v>
      </c>
      <c r="Z61" s="178" t="s">
        <v>618</v>
      </c>
      <c r="AA61" s="209">
        <v>0.99</v>
      </c>
      <c r="AB61" s="179"/>
      <c r="AC61" s="179"/>
      <c r="AD61" s="179"/>
      <c r="AE61" s="178"/>
      <c r="AF61" s="178"/>
      <c r="AG61" s="185"/>
      <c r="AH61" s="185"/>
      <c r="AI61" s="185"/>
      <c r="AJ61" s="185"/>
      <c r="AK61" s="185"/>
      <c r="AL61" s="185"/>
      <c r="AM61" s="185"/>
      <c r="AN61" s="185"/>
      <c r="AO61" s="185"/>
      <c r="AP61" s="185"/>
      <c r="AQ61" s="185"/>
      <c r="AR61" s="185"/>
      <c r="AS61" s="185"/>
      <c r="AT61" s="185"/>
      <c r="AU61" s="185"/>
      <c r="AV61" s="185"/>
      <c r="AW61" s="185"/>
      <c r="AX61" s="185"/>
      <c r="AY61" s="185"/>
      <c r="AZ61" s="185"/>
      <c r="BA61" s="185"/>
      <c r="BB61" s="185"/>
      <c r="BC61" s="185"/>
      <c r="BD61" s="185"/>
      <c r="BE61" s="185"/>
      <c r="BF61" s="185"/>
      <c r="BG61" s="185"/>
      <c r="BH61" s="185"/>
      <c r="BI61" s="185"/>
    </row>
    <row r="62" spans="1:61">
      <c r="A62" s="178"/>
      <c r="B62" s="178"/>
      <c r="C62" s="178"/>
      <c r="D62" s="178"/>
      <c r="E62" s="178"/>
      <c r="F62" s="178"/>
      <c r="G62" s="178"/>
      <c r="H62" s="178"/>
      <c r="I62" s="179"/>
      <c r="J62" s="179"/>
      <c r="K62" s="178"/>
      <c r="L62" s="178"/>
      <c r="M62" s="178"/>
      <c r="N62" s="178"/>
      <c r="O62" s="178"/>
      <c r="P62" s="178"/>
      <c r="Q62" s="178"/>
      <c r="R62" s="184"/>
      <c r="S62" s="184"/>
      <c r="T62" s="178" t="s">
        <v>891</v>
      </c>
      <c r="U62" s="178">
        <v>2024</v>
      </c>
      <c r="V62" s="178"/>
      <c r="W62" s="178" t="s">
        <v>37</v>
      </c>
      <c r="X62" s="178"/>
      <c r="Y62" s="178">
        <v>0.97</v>
      </c>
      <c r="Z62" s="178" t="s">
        <v>617</v>
      </c>
      <c r="AA62" s="209">
        <v>0.97</v>
      </c>
      <c r="AB62" s="179"/>
      <c r="AC62" s="179"/>
      <c r="AD62" s="179"/>
      <c r="AE62" s="178"/>
      <c r="AF62" s="178"/>
      <c r="AG62" s="185"/>
      <c r="AH62" s="185"/>
      <c r="AI62" s="185"/>
      <c r="AJ62" s="185"/>
      <c r="AK62" s="185"/>
      <c r="AL62" s="185"/>
      <c r="AM62" s="185"/>
      <c r="AN62" s="185"/>
      <c r="AO62" s="185"/>
      <c r="AP62" s="185"/>
      <c r="AQ62" s="185"/>
      <c r="AR62" s="185"/>
      <c r="AS62" s="185"/>
      <c r="AT62" s="185"/>
      <c r="AU62" s="185"/>
      <c r="AV62" s="185"/>
      <c r="AW62" s="185"/>
      <c r="AX62" s="185"/>
      <c r="AY62" s="185"/>
      <c r="AZ62" s="185"/>
      <c r="BA62" s="185"/>
      <c r="BB62" s="185"/>
      <c r="BC62" s="185"/>
      <c r="BD62" s="185"/>
      <c r="BE62" s="185"/>
      <c r="BF62" s="185"/>
      <c r="BG62" s="185"/>
      <c r="BH62" s="185"/>
      <c r="BI62" s="185"/>
    </row>
    <row r="63" spans="1:61">
      <c r="A63" s="178"/>
      <c r="B63" s="178"/>
      <c r="C63" s="178"/>
      <c r="D63" s="178"/>
      <c r="E63" s="178"/>
      <c r="F63" s="178"/>
      <c r="G63" s="178"/>
      <c r="H63" s="178"/>
      <c r="I63" s="179"/>
      <c r="J63" s="179"/>
      <c r="K63" s="178"/>
      <c r="L63" s="178"/>
      <c r="M63" s="178"/>
      <c r="N63" s="178"/>
      <c r="O63" s="178"/>
      <c r="P63" s="178"/>
      <c r="Q63" s="178"/>
      <c r="R63" s="198"/>
      <c r="S63" s="198"/>
      <c r="T63" s="187" t="s">
        <v>892</v>
      </c>
      <c r="U63" s="187">
        <v>2023</v>
      </c>
      <c r="V63" s="187"/>
      <c r="W63" s="187" t="s">
        <v>37</v>
      </c>
      <c r="X63" s="187"/>
      <c r="Y63" s="187">
        <v>0.99</v>
      </c>
      <c r="Z63" s="187" t="s">
        <v>601</v>
      </c>
      <c r="AA63" s="216" t="s">
        <v>893</v>
      </c>
      <c r="AB63" s="179"/>
      <c r="AC63" s="179"/>
      <c r="AD63" s="179"/>
      <c r="AE63" s="178"/>
      <c r="AF63" s="178"/>
      <c r="AG63" s="183"/>
      <c r="AH63" s="183"/>
      <c r="AI63" s="183"/>
      <c r="AJ63" s="183"/>
      <c r="AK63" s="183"/>
      <c r="AL63" s="183"/>
      <c r="AM63" s="183"/>
      <c r="AN63" s="183"/>
      <c r="AO63" s="183"/>
      <c r="AP63" s="183"/>
      <c r="AQ63" s="183"/>
      <c r="AR63" s="183"/>
      <c r="AS63" s="183"/>
      <c r="AT63" s="183"/>
      <c r="AU63" s="183"/>
      <c r="AV63" s="183"/>
      <c r="AW63" s="183"/>
      <c r="AX63" s="183"/>
      <c r="AY63" s="183"/>
      <c r="AZ63" s="183"/>
      <c r="BA63" s="183"/>
      <c r="BB63" s="183"/>
      <c r="BC63" s="183"/>
      <c r="BD63" s="183"/>
      <c r="BE63" s="183"/>
      <c r="BF63" s="183"/>
      <c r="BG63" s="183"/>
      <c r="BH63" s="183"/>
      <c r="BI63" s="183"/>
    </row>
  </sheetData>
  <mergeCells count="201">
    <mergeCell ref="A1:AF1"/>
    <mergeCell ref="K2:AC2"/>
    <mergeCell ref="K3:R3"/>
    <mergeCell ref="T3:AA3"/>
    <mergeCell ref="A2:A4"/>
    <mergeCell ref="A5:A13"/>
    <mergeCell ref="A14:A15"/>
    <mergeCell ref="A16:A19"/>
    <mergeCell ref="A20:A25"/>
    <mergeCell ref="A26:A30"/>
    <mergeCell ref="A31:A37"/>
    <mergeCell ref="A38:A41"/>
    <mergeCell ref="A42:A46"/>
    <mergeCell ref="A48:A52"/>
    <mergeCell ref="A53:A57"/>
    <mergeCell ref="A58:A63"/>
    <mergeCell ref="B2:B4"/>
    <mergeCell ref="B5:B13"/>
    <mergeCell ref="B14:B15"/>
    <mergeCell ref="B16:B19"/>
    <mergeCell ref="B20:B25"/>
    <mergeCell ref="B26:B30"/>
    <mergeCell ref="B31:B37"/>
    <mergeCell ref="B38:B41"/>
    <mergeCell ref="B42:B46"/>
    <mergeCell ref="B48:B52"/>
    <mergeCell ref="B53:B57"/>
    <mergeCell ref="B58:B63"/>
    <mergeCell ref="C2:C4"/>
    <mergeCell ref="C5:C13"/>
    <mergeCell ref="C14:C15"/>
    <mergeCell ref="C16:C19"/>
    <mergeCell ref="C20:C25"/>
    <mergeCell ref="C26:C30"/>
    <mergeCell ref="C31:C37"/>
    <mergeCell ref="C38:C41"/>
    <mergeCell ref="C42:C46"/>
    <mergeCell ref="C48:C52"/>
    <mergeCell ref="C53:C57"/>
    <mergeCell ref="C58:C63"/>
    <mergeCell ref="D2:D4"/>
    <mergeCell ref="D5:D13"/>
    <mergeCell ref="D14:D15"/>
    <mergeCell ref="D16:D19"/>
    <mergeCell ref="D20:D25"/>
    <mergeCell ref="D26:D30"/>
    <mergeCell ref="D31:D37"/>
    <mergeCell ref="D38:D41"/>
    <mergeCell ref="D42:D46"/>
    <mergeCell ref="D48:D52"/>
    <mergeCell ref="D53:D57"/>
    <mergeCell ref="D58:D63"/>
    <mergeCell ref="E2:E4"/>
    <mergeCell ref="E5:E13"/>
    <mergeCell ref="E14:E15"/>
    <mergeCell ref="E16:E19"/>
    <mergeCell ref="E20:E25"/>
    <mergeCell ref="E26:E30"/>
    <mergeCell ref="E31:E37"/>
    <mergeCell ref="E38:E41"/>
    <mergeCell ref="E42:E46"/>
    <mergeCell ref="E48:E52"/>
    <mergeCell ref="E53:E57"/>
    <mergeCell ref="E58:E63"/>
    <mergeCell ref="F2:F4"/>
    <mergeCell ref="F5:F13"/>
    <mergeCell ref="F14:F15"/>
    <mergeCell ref="F16:F19"/>
    <mergeCell ref="F20:F25"/>
    <mergeCell ref="F26:F30"/>
    <mergeCell ref="F31:F37"/>
    <mergeCell ref="F38:F41"/>
    <mergeCell ref="F42:F46"/>
    <mergeCell ref="F48:F52"/>
    <mergeCell ref="F53:F57"/>
    <mergeCell ref="F58:F63"/>
    <mergeCell ref="G2:G4"/>
    <mergeCell ref="G5:G13"/>
    <mergeCell ref="G14:G15"/>
    <mergeCell ref="G16:G19"/>
    <mergeCell ref="G20:G25"/>
    <mergeCell ref="G26:G30"/>
    <mergeCell ref="G31:G37"/>
    <mergeCell ref="G38:G41"/>
    <mergeCell ref="G42:G46"/>
    <mergeCell ref="G48:G52"/>
    <mergeCell ref="G53:G57"/>
    <mergeCell ref="G58:G63"/>
    <mergeCell ref="H2:H4"/>
    <mergeCell ref="H5:H13"/>
    <mergeCell ref="H14:H15"/>
    <mergeCell ref="H16:H19"/>
    <mergeCell ref="H20:H25"/>
    <mergeCell ref="H26:H30"/>
    <mergeCell ref="H31:H37"/>
    <mergeCell ref="H38:H41"/>
    <mergeCell ref="H42:H46"/>
    <mergeCell ref="H48:H52"/>
    <mergeCell ref="H53:H57"/>
    <mergeCell ref="H58:H63"/>
    <mergeCell ref="I5:I13"/>
    <mergeCell ref="I14:I15"/>
    <mergeCell ref="I16:I19"/>
    <mergeCell ref="I20:I25"/>
    <mergeCell ref="I26:I30"/>
    <mergeCell ref="I31:I37"/>
    <mergeCell ref="I38:I41"/>
    <mergeCell ref="I42:I46"/>
    <mergeCell ref="I48:I52"/>
    <mergeCell ref="I53:I57"/>
    <mergeCell ref="I58:I63"/>
    <mergeCell ref="J5:J13"/>
    <mergeCell ref="J14:J15"/>
    <mergeCell ref="J16:J19"/>
    <mergeCell ref="J20:J25"/>
    <mergeCell ref="J26:J30"/>
    <mergeCell ref="J31:J37"/>
    <mergeCell ref="J38:J41"/>
    <mergeCell ref="J42:J46"/>
    <mergeCell ref="J48:J52"/>
    <mergeCell ref="J53:J57"/>
    <mergeCell ref="J58:J63"/>
    <mergeCell ref="R20:R25"/>
    <mergeCell ref="R26:R30"/>
    <mergeCell ref="R31:R37"/>
    <mergeCell ref="R38:R41"/>
    <mergeCell ref="R42:R46"/>
    <mergeCell ref="R48:R52"/>
    <mergeCell ref="R53:R57"/>
    <mergeCell ref="R58:R63"/>
    <mergeCell ref="S5:S13"/>
    <mergeCell ref="S14:S15"/>
    <mergeCell ref="S16:S19"/>
    <mergeCell ref="S20:S25"/>
    <mergeCell ref="S26:S30"/>
    <mergeCell ref="S31:S37"/>
    <mergeCell ref="S38:S41"/>
    <mergeCell ref="S42:S46"/>
    <mergeCell ref="S48:S52"/>
    <mergeCell ref="S53:S57"/>
    <mergeCell ref="S58:S63"/>
    <mergeCell ref="AB5:AB13"/>
    <mergeCell ref="AB14:AB15"/>
    <mergeCell ref="AB16:AB19"/>
    <mergeCell ref="AB20:AB25"/>
    <mergeCell ref="AB26:AB30"/>
    <mergeCell ref="AB31:AB37"/>
    <mergeCell ref="AB38:AB41"/>
    <mergeCell ref="AB42:AB46"/>
    <mergeCell ref="AB48:AB52"/>
    <mergeCell ref="AB53:AB57"/>
    <mergeCell ref="AB58:AB63"/>
    <mergeCell ref="AC3:AC4"/>
    <mergeCell ref="AC5:AC13"/>
    <mergeCell ref="AC14:AC15"/>
    <mergeCell ref="AC16:AC19"/>
    <mergeCell ref="AC20:AC25"/>
    <mergeCell ref="AC26:AC30"/>
    <mergeCell ref="AC31:AC37"/>
    <mergeCell ref="AC38:AC41"/>
    <mergeCell ref="AC42:AC46"/>
    <mergeCell ref="AC48:AC52"/>
    <mergeCell ref="AC53:AC57"/>
    <mergeCell ref="AC58:AC63"/>
    <mergeCell ref="AD2:AD4"/>
    <mergeCell ref="AD5:AD13"/>
    <mergeCell ref="AD14:AD15"/>
    <mergeCell ref="AD16:AD19"/>
    <mergeCell ref="AD20:AD25"/>
    <mergeCell ref="AD26:AD30"/>
    <mergeCell ref="AD31:AD37"/>
    <mergeCell ref="AD38:AD41"/>
    <mergeCell ref="AD42:AD46"/>
    <mergeCell ref="AD48:AD52"/>
    <mergeCell ref="AD53:AD57"/>
    <mergeCell ref="AD58:AD63"/>
    <mergeCell ref="AE2:AE4"/>
    <mergeCell ref="AE5:AE13"/>
    <mergeCell ref="AE14:AE15"/>
    <mergeCell ref="AE16:AE19"/>
    <mergeCell ref="AE20:AE25"/>
    <mergeCell ref="AE26:AE30"/>
    <mergeCell ref="AE31:AE37"/>
    <mergeCell ref="AE38:AE41"/>
    <mergeCell ref="AE42:AE46"/>
    <mergeCell ref="AE48:AE52"/>
    <mergeCell ref="AE53:AE57"/>
    <mergeCell ref="AE58:AE63"/>
    <mergeCell ref="AF2:AF4"/>
    <mergeCell ref="AF5:AF13"/>
    <mergeCell ref="AF14:AF15"/>
    <mergeCell ref="AF16:AF19"/>
    <mergeCell ref="AF20:AF25"/>
    <mergeCell ref="AF26:AF30"/>
    <mergeCell ref="AF31:AF37"/>
    <mergeCell ref="AF38:AF41"/>
    <mergeCell ref="AF42:AF46"/>
    <mergeCell ref="AF48:AF52"/>
    <mergeCell ref="AF53:AF57"/>
    <mergeCell ref="AF58:AF63"/>
    <mergeCell ref="I2:J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R166"/>
  <sheetViews>
    <sheetView workbookViewId="0">
      <selection activeCell="K5" sqref="$A5:$XFD10"/>
    </sheetView>
  </sheetViews>
  <sheetFormatPr defaultColWidth="7.27433628318584" defaultRowHeight="13.5"/>
  <cols>
    <col min="1" max="9" width="7.27433628318584" style="1" customWidth="1"/>
    <col min="10" max="10" width="11.2477876106195" style="12" customWidth="1"/>
    <col min="11" max="11" width="7.27433628318584" style="1" customWidth="1"/>
    <col min="12" max="12" width="10.6991150442478" style="1" customWidth="1"/>
    <col min="13" max="17" width="7.27433628318584" style="1" customWidth="1"/>
    <col min="18" max="19" width="7.27433628318584" style="12" customWidth="1"/>
    <col min="20" max="20" width="62.6283185840708" style="1" customWidth="1"/>
    <col min="21" max="21" width="10.5044247787611" style="1" customWidth="1"/>
    <col min="22" max="25" width="7.27433628318584" style="1" customWidth="1"/>
    <col min="26" max="26" width="32" style="1" customWidth="1"/>
    <col min="27" max="30" width="7.27433628318584" style="12" customWidth="1"/>
    <col min="31" max="16383" width="7.27433628318584" style="1" customWidth="1"/>
    <col min="16384" max="16384" width="7.27433628318584" style="1"/>
  </cols>
  <sheetData>
    <row r="1" s="1" customFormat="1" ht="37.5" customHeight="1" spans="1:40">
      <c r="A1" s="13" t="s">
        <v>0</v>
      </c>
      <c r="B1" s="13"/>
      <c r="C1" s="13"/>
      <c r="D1" s="13"/>
      <c r="E1" s="13"/>
      <c r="F1" s="13"/>
      <c r="G1" s="13"/>
      <c r="H1" s="13"/>
      <c r="I1" s="14"/>
      <c r="J1" s="13"/>
      <c r="K1" s="13"/>
      <c r="L1" s="13"/>
      <c r="M1" s="13"/>
      <c r="N1" s="13"/>
      <c r="O1" s="13"/>
      <c r="P1" s="13"/>
      <c r="Q1" s="13"/>
      <c r="R1" s="13"/>
      <c r="S1" s="13"/>
      <c r="T1" s="13"/>
      <c r="U1" s="13"/>
      <c r="V1" s="13"/>
      <c r="W1" s="13"/>
      <c r="X1" s="13"/>
      <c r="Y1" s="13"/>
      <c r="Z1" s="13"/>
      <c r="AA1" s="13"/>
      <c r="AB1" s="13"/>
      <c r="AC1" s="13"/>
      <c r="AD1" s="13"/>
      <c r="AE1" s="13"/>
      <c r="AF1" s="13"/>
      <c r="AG1" s="13"/>
    </row>
    <row r="2" s="1" customFormat="1" ht="15.75" spans="1:40">
      <c r="A2" s="15" t="s">
        <v>1</v>
      </c>
      <c r="B2" s="15" t="s">
        <v>2</v>
      </c>
      <c r="C2" s="15" t="s">
        <v>3</v>
      </c>
      <c r="D2" s="16" t="s">
        <v>4</v>
      </c>
      <c r="E2" s="15" t="s">
        <v>5</v>
      </c>
      <c r="F2" s="15" t="s">
        <v>6</v>
      </c>
      <c r="G2" s="15" t="s">
        <v>7</v>
      </c>
      <c r="H2" s="15" t="s">
        <v>8</v>
      </c>
      <c r="I2" s="17" t="s">
        <v>9</v>
      </c>
      <c r="J2" s="15"/>
      <c r="K2" s="15" t="s">
        <v>10</v>
      </c>
      <c r="L2" s="15"/>
      <c r="M2" s="15"/>
      <c r="N2" s="15"/>
      <c r="O2" s="15"/>
      <c r="P2" s="15"/>
      <c r="Q2" s="15"/>
      <c r="R2" s="15"/>
      <c r="S2" s="15"/>
      <c r="T2" s="15"/>
      <c r="U2" s="15"/>
      <c r="V2" s="15"/>
      <c r="W2" s="15"/>
      <c r="X2" s="15"/>
      <c r="Y2" s="15"/>
      <c r="Z2" s="15"/>
      <c r="AA2" s="15"/>
      <c r="AB2" s="15"/>
      <c r="AC2" s="15"/>
      <c r="AD2" s="18" t="s">
        <v>11</v>
      </c>
      <c r="AE2" s="15" t="s">
        <v>12</v>
      </c>
      <c r="AF2" s="15" t="s">
        <v>13</v>
      </c>
      <c r="AG2" s="16" t="s">
        <v>894</v>
      </c>
    </row>
    <row r="3" s="1" customFormat="1" ht="15.75" spans="1:40">
      <c r="A3" s="15"/>
      <c r="B3" s="15"/>
      <c r="C3" s="15"/>
      <c r="D3" s="16"/>
      <c r="E3" s="15"/>
      <c r="F3" s="15"/>
      <c r="G3" s="15"/>
      <c r="H3" s="15"/>
      <c r="I3" s="17"/>
      <c r="J3" s="15"/>
      <c r="K3" s="19" t="s">
        <v>14</v>
      </c>
      <c r="L3" s="19"/>
      <c r="M3" s="19"/>
      <c r="N3" s="19"/>
      <c r="O3" s="19"/>
      <c r="P3" s="19"/>
      <c r="Q3" s="19"/>
      <c r="R3" s="19"/>
      <c r="S3" s="15"/>
      <c r="T3" s="20" t="s">
        <v>15</v>
      </c>
      <c r="U3" s="20"/>
      <c r="V3" s="20"/>
      <c r="W3" s="20"/>
      <c r="X3" s="20"/>
      <c r="Y3" s="20"/>
      <c r="Z3" s="20"/>
      <c r="AA3" s="20"/>
      <c r="AB3" s="15"/>
      <c r="AC3" s="21" t="s">
        <v>16</v>
      </c>
      <c r="AD3" s="18"/>
      <c r="AE3" s="15"/>
      <c r="AF3" s="15"/>
      <c r="AG3" s="16"/>
    </row>
    <row r="4" s="1" customFormat="1" ht="95.25" spans="1:40">
      <c r="A4" s="15"/>
      <c r="B4" s="15"/>
      <c r="C4" s="15"/>
      <c r="D4" s="16"/>
      <c r="E4" s="15"/>
      <c r="F4" s="15"/>
      <c r="G4" s="15"/>
      <c r="H4" s="15"/>
      <c r="I4" s="17" t="s">
        <v>17</v>
      </c>
      <c r="J4" s="21" t="s">
        <v>18</v>
      </c>
      <c r="K4" s="15" t="s">
        <v>19</v>
      </c>
      <c r="L4" s="15" t="s">
        <v>20</v>
      </c>
      <c r="M4" s="15" t="s">
        <v>21</v>
      </c>
      <c r="N4" s="15" t="s">
        <v>22</v>
      </c>
      <c r="O4" s="15" t="s">
        <v>23</v>
      </c>
      <c r="P4" s="15" t="s">
        <v>24</v>
      </c>
      <c r="Q4" s="15" t="s">
        <v>25</v>
      </c>
      <c r="R4" s="22" t="s">
        <v>26</v>
      </c>
      <c r="S4" s="22" t="s">
        <v>27</v>
      </c>
      <c r="T4" s="15" t="s">
        <v>28</v>
      </c>
      <c r="U4" s="15" t="s">
        <v>29</v>
      </c>
      <c r="V4" s="15" t="s">
        <v>21</v>
      </c>
      <c r="W4" s="15" t="s">
        <v>22</v>
      </c>
      <c r="X4" s="15" t="s">
        <v>23</v>
      </c>
      <c r="Y4" s="15" t="s">
        <v>24</v>
      </c>
      <c r="Z4" s="15" t="s">
        <v>25</v>
      </c>
      <c r="AA4" s="22" t="s">
        <v>26</v>
      </c>
      <c r="AB4" s="22" t="s">
        <v>27</v>
      </c>
      <c r="AC4" s="21"/>
      <c r="AD4" s="18"/>
      <c r="AE4" s="15"/>
      <c r="AF4" s="15"/>
      <c r="AG4" s="16"/>
    </row>
    <row r="5" s="2" customFormat="1" spans="1:40">
      <c r="A5" s="23">
        <v>1</v>
      </c>
      <c r="B5" s="24" t="s">
        <v>97</v>
      </c>
      <c r="C5" s="24" t="s">
        <v>98</v>
      </c>
      <c r="D5" s="25" t="s">
        <v>99</v>
      </c>
      <c r="E5" s="24" t="s">
        <v>100</v>
      </c>
      <c r="F5" s="24" t="s">
        <v>34</v>
      </c>
      <c r="G5" s="2">
        <v>556</v>
      </c>
      <c r="H5" s="2">
        <v>477</v>
      </c>
      <c r="I5" s="2">
        <v>3.91111111111111</v>
      </c>
      <c r="J5" s="26">
        <v>96.7407407407408</v>
      </c>
      <c r="K5" s="27" t="s">
        <v>101</v>
      </c>
      <c r="L5" s="27">
        <v>2025</v>
      </c>
      <c r="M5" s="27" t="s">
        <v>102</v>
      </c>
      <c r="N5" s="27" t="s">
        <v>37</v>
      </c>
      <c r="O5" s="27" t="s">
        <v>103</v>
      </c>
      <c r="P5" s="27">
        <v>0.6</v>
      </c>
      <c r="Q5" s="27" t="s">
        <v>69</v>
      </c>
      <c r="R5" s="28">
        <v>0.6</v>
      </c>
      <c r="S5" s="26">
        <v>0.6</v>
      </c>
      <c r="T5" s="24" t="s">
        <v>40</v>
      </c>
      <c r="U5" s="2">
        <v>2024</v>
      </c>
      <c r="V5" s="2" t="s">
        <v>41</v>
      </c>
      <c r="W5" s="2" t="s">
        <v>37</v>
      </c>
      <c r="Y5" s="2">
        <v>0.2</v>
      </c>
      <c r="Z5" s="2" t="s">
        <v>42</v>
      </c>
      <c r="AA5" s="26">
        <v>0.2</v>
      </c>
      <c r="AB5" s="26">
        <v>2.56</v>
      </c>
      <c r="AC5" s="26">
        <v>3.16</v>
      </c>
      <c r="AD5" s="26">
        <f>0.8*J5+AC5</f>
        <v>80.5525925925926</v>
      </c>
      <c r="AE5" s="2">
        <v>1</v>
      </c>
      <c r="AF5" s="2">
        <v>144</v>
      </c>
      <c r="AH5" s="29"/>
      <c r="AI5" s="30"/>
      <c r="AJ5" s="31"/>
      <c r="AK5" s="32"/>
      <c r="AL5" s="31"/>
      <c r="AM5" s="31"/>
      <c r="AN5" s="32"/>
    </row>
    <row r="6" s="1" customFormat="1" spans="1:40">
      <c r="A6" s="33"/>
      <c r="B6" s="34"/>
      <c r="C6" s="34"/>
      <c r="D6" s="35"/>
      <c r="E6" s="34"/>
      <c r="F6" s="34"/>
      <c r="J6" s="12"/>
      <c r="M6" s="34"/>
      <c r="O6" s="34"/>
      <c r="R6" s="12"/>
      <c r="S6" s="12"/>
      <c r="T6" s="34" t="s">
        <v>40</v>
      </c>
      <c r="U6" s="1">
        <v>2023</v>
      </c>
      <c r="V6" s="1" t="s">
        <v>41</v>
      </c>
      <c r="W6" s="1" t="s">
        <v>37</v>
      </c>
      <c r="Y6" s="1">
        <v>0.2</v>
      </c>
      <c r="Z6" s="34" t="s">
        <v>46</v>
      </c>
      <c r="AA6" s="12">
        <v>0.2</v>
      </c>
      <c r="AB6" s="12"/>
      <c r="AC6" s="12"/>
      <c r="AD6" s="12"/>
      <c r="AH6" s="29"/>
      <c r="AI6" s="30"/>
      <c r="AJ6" s="31"/>
      <c r="AK6" s="32"/>
      <c r="AL6" s="31"/>
      <c r="AM6" s="31"/>
      <c r="AN6" s="32"/>
    </row>
    <row r="7" s="1" customFormat="1" spans="1:40">
      <c r="A7" s="33"/>
      <c r="B7" s="34"/>
      <c r="C7" s="34"/>
      <c r="D7" s="35"/>
      <c r="E7" s="34"/>
      <c r="F7" s="34"/>
      <c r="J7" s="12"/>
      <c r="K7" s="34"/>
      <c r="M7" s="34"/>
      <c r="N7" s="34"/>
      <c r="O7" s="34"/>
      <c r="Q7" s="34"/>
      <c r="R7" s="12"/>
      <c r="S7" s="12"/>
      <c r="T7" s="34" t="s">
        <v>104</v>
      </c>
      <c r="U7" s="1">
        <v>2025</v>
      </c>
      <c r="W7" s="1" t="s">
        <v>37</v>
      </c>
      <c r="Y7" s="1">
        <v>1</v>
      </c>
      <c r="Z7" s="1" t="s">
        <v>105</v>
      </c>
      <c r="AA7" s="12">
        <v>1</v>
      </c>
      <c r="AB7" s="12"/>
      <c r="AC7" s="12"/>
      <c r="AD7" s="12"/>
      <c r="AH7" s="29"/>
      <c r="AI7" s="30"/>
      <c r="AJ7" s="31"/>
      <c r="AK7" s="32"/>
      <c r="AL7" s="31"/>
      <c r="AM7" s="31"/>
      <c r="AN7" s="32"/>
    </row>
    <row r="8" s="1" customFormat="1" spans="1:40">
      <c r="A8" s="33"/>
      <c r="B8" s="34"/>
      <c r="C8" s="34"/>
      <c r="D8" s="35"/>
      <c r="E8" s="34"/>
      <c r="F8" s="34"/>
      <c r="J8" s="12"/>
      <c r="K8" s="34"/>
      <c r="M8" s="34"/>
      <c r="N8" s="34"/>
      <c r="O8" s="34"/>
      <c r="Q8" s="34"/>
      <c r="R8" s="12"/>
      <c r="S8" s="12"/>
      <c r="T8" s="34" t="s">
        <v>106</v>
      </c>
      <c r="U8" s="1">
        <v>2024</v>
      </c>
      <c r="W8" s="1" t="s">
        <v>37</v>
      </c>
      <c r="Y8" s="34">
        <v>0.475</v>
      </c>
      <c r="Z8" s="1" t="s">
        <v>107</v>
      </c>
      <c r="AA8" s="12">
        <v>0.475</v>
      </c>
      <c r="AB8" s="12"/>
      <c r="AC8" s="12"/>
      <c r="AD8" s="12"/>
      <c r="AH8" s="29"/>
      <c r="AI8" s="30"/>
      <c r="AJ8" s="31"/>
      <c r="AK8" s="32"/>
      <c r="AL8" s="31"/>
      <c r="AM8" s="31"/>
      <c r="AN8" s="32"/>
    </row>
    <row r="9" s="1" customFormat="1" spans="1:40">
      <c r="A9" s="33"/>
      <c r="B9" s="34"/>
      <c r="C9" s="34"/>
      <c r="D9" s="35"/>
      <c r="E9" s="34"/>
      <c r="F9" s="34"/>
      <c r="J9" s="12"/>
      <c r="R9" s="12"/>
      <c r="S9" s="12"/>
      <c r="T9" s="34" t="s">
        <v>108</v>
      </c>
      <c r="U9" s="1">
        <v>2025</v>
      </c>
      <c r="W9" s="1" t="s">
        <v>37</v>
      </c>
      <c r="Y9" s="1">
        <v>0.485</v>
      </c>
      <c r="Z9" s="1" t="s">
        <v>107</v>
      </c>
      <c r="AA9" s="12">
        <v>0.485</v>
      </c>
      <c r="AB9" s="12"/>
      <c r="AC9" s="12"/>
      <c r="AD9" s="12"/>
      <c r="AH9" s="29"/>
      <c r="AI9" s="30"/>
      <c r="AJ9" s="31"/>
      <c r="AK9" s="32"/>
      <c r="AL9" s="31"/>
      <c r="AM9" s="31"/>
      <c r="AN9" s="32"/>
    </row>
    <row r="10" s="3" customFormat="1" ht="14.25" spans="1:40">
      <c r="A10" s="36"/>
      <c r="B10" s="37"/>
      <c r="C10" s="37"/>
      <c r="D10" s="38"/>
      <c r="E10" s="37"/>
      <c r="F10" s="37"/>
      <c r="J10" s="39"/>
      <c r="R10" s="39"/>
      <c r="S10" s="39"/>
      <c r="T10" s="37" t="s">
        <v>109</v>
      </c>
      <c r="U10" s="3">
        <v>2024</v>
      </c>
      <c r="V10" s="3" t="s">
        <v>110</v>
      </c>
      <c r="W10" s="3" t="s">
        <v>52</v>
      </c>
      <c r="X10" s="3" t="s">
        <v>111</v>
      </c>
      <c r="Y10" s="3">
        <v>0.2</v>
      </c>
      <c r="Z10" s="3" t="s">
        <v>81</v>
      </c>
      <c r="AA10" s="39">
        <v>0.2</v>
      </c>
      <c r="AB10" s="39"/>
      <c r="AC10" s="39"/>
      <c r="AD10" s="39"/>
      <c r="AH10" s="29"/>
      <c r="AI10" s="30"/>
      <c r="AJ10" s="31"/>
      <c r="AK10" s="32"/>
      <c r="AL10" s="31"/>
      <c r="AM10" s="31"/>
      <c r="AN10" s="32"/>
    </row>
    <row r="11" s="2" customFormat="1" spans="1:40">
      <c r="A11" s="23">
        <v>2</v>
      </c>
      <c r="B11" s="2" t="s">
        <v>97</v>
      </c>
      <c r="C11" s="2" t="s">
        <v>98</v>
      </c>
      <c r="D11" s="494" t="s">
        <v>895</v>
      </c>
      <c r="E11" s="24" t="s">
        <v>896</v>
      </c>
      <c r="F11" s="2" t="s">
        <v>34</v>
      </c>
      <c r="G11" s="2">
        <v>569</v>
      </c>
      <c r="H11" s="2">
        <v>530</v>
      </c>
      <c r="I11" s="2">
        <v>3.77886178861789</v>
      </c>
      <c r="J11" s="40">
        <v>91.8915989159892</v>
      </c>
      <c r="K11" s="2" t="s">
        <v>75</v>
      </c>
      <c r="L11" s="2">
        <v>2024</v>
      </c>
      <c r="M11" s="2" t="s">
        <v>252</v>
      </c>
      <c r="N11" s="2" t="s">
        <v>52</v>
      </c>
      <c r="O11" s="2" t="s">
        <v>77</v>
      </c>
      <c r="P11" s="2">
        <v>1.5</v>
      </c>
      <c r="Q11" s="2" t="s">
        <v>897</v>
      </c>
      <c r="R11" s="26">
        <v>1.5</v>
      </c>
      <c r="S11" s="26">
        <v>4.1</v>
      </c>
      <c r="T11" s="2" t="s">
        <v>898</v>
      </c>
      <c r="U11" s="2">
        <v>2023</v>
      </c>
      <c r="V11" s="2" t="s">
        <v>41</v>
      </c>
      <c r="W11" s="2" t="s">
        <v>37</v>
      </c>
      <c r="Y11" s="2">
        <v>0.2</v>
      </c>
      <c r="Z11" s="2" t="s">
        <v>46</v>
      </c>
      <c r="AA11" s="26">
        <v>0.2</v>
      </c>
      <c r="AB11" s="26">
        <v>2.2775</v>
      </c>
      <c r="AC11" s="26">
        <v>6.3775</v>
      </c>
      <c r="AD11" s="26">
        <f>0.8*J11+S11+AB11</f>
        <v>79.8907791327914</v>
      </c>
      <c r="AE11" s="2">
        <v>4</v>
      </c>
      <c r="AF11" s="2">
        <v>144</v>
      </c>
      <c r="AH11" s="29"/>
      <c r="AI11" s="30"/>
      <c r="AJ11" s="31"/>
      <c r="AK11" s="32"/>
      <c r="AL11" s="31"/>
      <c r="AM11" s="31"/>
      <c r="AN11" s="32"/>
    </row>
    <row r="12" s="1" customFormat="1" spans="1:40">
      <c r="A12" s="33"/>
      <c r="J12" s="41"/>
      <c r="K12" s="42" t="s">
        <v>101</v>
      </c>
      <c r="L12" s="42">
        <v>2024</v>
      </c>
      <c r="M12" s="42" t="s">
        <v>189</v>
      </c>
      <c r="N12" s="42" t="s">
        <v>37</v>
      </c>
      <c r="O12" s="42"/>
      <c r="P12" s="42">
        <v>0.6</v>
      </c>
      <c r="Q12" s="42" t="s">
        <v>69</v>
      </c>
      <c r="R12" s="43">
        <v>0.6</v>
      </c>
      <c r="S12" s="12"/>
      <c r="T12" s="1" t="s">
        <v>899</v>
      </c>
      <c r="U12" s="1">
        <v>2024</v>
      </c>
      <c r="V12" s="1" t="s">
        <v>41</v>
      </c>
      <c r="W12" s="1" t="s">
        <v>37</v>
      </c>
      <c r="Y12" s="1">
        <v>0.2</v>
      </c>
      <c r="Z12" s="1" t="s">
        <v>42</v>
      </c>
      <c r="AA12" s="12">
        <v>0.2</v>
      </c>
      <c r="AB12" s="12"/>
      <c r="AC12" s="12"/>
      <c r="AD12" s="12"/>
      <c r="AH12" s="29"/>
      <c r="AI12" s="30"/>
      <c r="AJ12" s="31"/>
      <c r="AK12" s="32"/>
      <c r="AL12" s="31"/>
      <c r="AM12" s="31"/>
      <c r="AN12" s="32"/>
    </row>
    <row r="13" s="1" customFormat="1" spans="1:40">
      <c r="A13" s="33"/>
      <c r="J13" s="41"/>
      <c r="K13" s="1" t="s">
        <v>900</v>
      </c>
      <c r="L13" s="1">
        <v>2025</v>
      </c>
      <c r="M13" s="1">
        <v>280</v>
      </c>
      <c r="N13" s="1" t="s">
        <v>37</v>
      </c>
      <c r="P13" s="1">
        <v>2</v>
      </c>
      <c r="Q13" s="1" t="s">
        <v>901</v>
      </c>
      <c r="R13" s="12">
        <v>2</v>
      </c>
      <c r="S13" s="12"/>
      <c r="T13" s="1" t="s">
        <v>902</v>
      </c>
      <c r="U13" s="1">
        <v>2023</v>
      </c>
      <c r="V13" s="1" t="s">
        <v>110</v>
      </c>
      <c r="W13" s="1" t="s">
        <v>52</v>
      </c>
      <c r="X13" s="1" t="s">
        <v>263</v>
      </c>
      <c r="Y13" s="1">
        <v>0.2</v>
      </c>
      <c r="Z13" s="1" t="s">
        <v>903</v>
      </c>
      <c r="AA13" s="12">
        <v>0.2</v>
      </c>
      <c r="AB13" s="12"/>
      <c r="AC13" s="12"/>
      <c r="AD13" s="12"/>
      <c r="AH13" s="29"/>
      <c r="AI13" s="30"/>
      <c r="AJ13" s="31"/>
      <c r="AK13" s="32"/>
      <c r="AL13" s="31"/>
      <c r="AM13" s="31"/>
      <c r="AN13" s="32"/>
    </row>
    <row r="14" s="1" customFormat="1" spans="1:40">
      <c r="A14" s="33"/>
      <c r="J14" s="41"/>
      <c r="R14" s="12"/>
      <c r="S14" s="12"/>
      <c r="T14" s="1" t="s">
        <v>904</v>
      </c>
      <c r="U14" s="1">
        <v>2024</v>
      </c>
      <c r="W14" s="1" t="s">
        <v>37</v>
      </c>
      <c r="Y14" s="1">
        <v>0.48</v>
      </c>
      <c r="Z14" s="1" t="s">
        <v>905</v>
      </c>
      <c r="AA14" s="12">
        <v>0.48</v>
      </c>
      <c r="AB14" s="12"/>
      <c r="AC14" s="12"/>
      <c r="AD14" s="12"/>
      <c r="AH14" s="29"/>
      <c r="AI14" s="30"/>
      <c r="AJ14" s="31"/>
      <c r="AK14" s="32"/>
      <c r="AL14" s="31"/>
      <c r="AM14" s="31"/>
      <c r="AN14" s="32"/>
    </row>
    <row r="15" s="1" customFormat="1" spans="1:40">
      <c r="A15" s="33"/>
      <c r="J15" s="41"/>
      <c r="R15" s="12"/>
      <c r="S15" s="12"/>
      <c r="T15" s="34" t="s">
        <v>906</v>
      </c>
      <c r="U15" s="1">
        <v>2023</v>
      </c>
      <c r="W15" s="1" t="s">
        <v>37</v>
      </c>
      <c r="Y15" s="1">
        <v>0.7125</v>
      </c>
      <c r="Z15" s="1" t="s">
        <v>313</v>
      </c>
      <c r="AA15" s="12">
        <v>0.7125</v>
      </c>
      <c r="AB15" s="12"/>
      <c r="AC15" s="12"/>
      <c r="AD15" s="12"/>
      <c r="AH15" s="29"/>
      <c r="AI15" s="30"/>
      <c r="AJ15" s="31"/>
      <c r="AK15" s="32"/>
      <c r="AL15" s="31"/>
      <c r="AM15" s="31"/>
      <c r="AN15" s="32"/>
    </row>
    <row r="16" s="3" customFormat="1" ht="14.25" spans="1:40">
      <c r="A16" s="36"/>
      <c r="J16" s="44"/>
      <c r="R16" s="39"/>
      <c r="S16" s="39"/>
      <c r="T16" s="3" t="s">
        <v>907</v>
      </c>
      <c r="U16" s="3">
        <v>2022</v>
      </c>
      <c r="W16" s="3" t="s">
        <v>37</v>
      </c>
      <c r="Y16" s="3">
        <v>0.485</v>
      </c>
      <c r="Z16" s="3" t="s">
        <v>863</v>
      </c>
      <c r="AA16" s="39">
        <v>0.485</v>
      </c>
      <c r="AB16" s="39"/>
      <c r="AC16" s="39"/>
      <c r="AD16" s="39"/>
      <c r="AH16" s="29"/>
      <c r="AI16" s="30"/>
      <c r="AJ16" s="31"/>
      <c r="AK16" s="32"/>
      <c r="AL16" s="31"/>
      <c r="AM16" s="31"/>
      <c r="AN16" s="32"/>
    </row>
    <row r="17" s="2" customFormat="1" spans="1:40">
      <c r="A17" s="23">
        <v>3</v>
      </c>
      <c r="B17" s="24" t="s">
        <v>97</v>
      </c>
      <c r="C17" s="24" t="s">
        <v>98</v>
      </c>
      <c r="D17" s="494" t="s">
        <v>908</v>
      </c>
      <c r="E17" s="24" t="s">
        <v>909</v>
      </c>
      <c r="F17" s="24" t="s">
        <v>34</v>
      </c>
      <c r="G17" s="2">
        <v>574</v>
      </c>
      <c r="H17" s="2">
        <v>498</v>
      </c>
      <c r="I17" s="2">
        <v>3.82586206896552</v>
      </c>
      <c r="J17" s="26">
        <v>93.6149425287356</v>
      </c>
      <c r="K17" s="2" t="s">
        <v>101</v>
      </c>
      <c r="L17" s="2">
        <v>2024.04</v>
      </c>
      <c r="M17" s="24" t="s">
        <v>910</v>
      </c>
      <c r="N17" s="2" t="s">
        <v>37</v>
      </c>
      <c r="O17" s="24" t="s">
        <v>103</v>
      </c>
      <c r="P17" s="2">
        <v>0.6</v>
      </c>
      <c r="Q17" s="24" t="s">
        <v>69</v>
      </c>
      <c r="R17" s="26">
        <v>0.6</v>
      </c>
      <c r="S17" s="26">
        <v>4.2</v>
      </c>
      <c r="T17" s="45" t="s">
        <v>911</v>
      </c>
      <c r="U17" s="45">
        <v>2024.04</v>
      </c>
      <c r="V17" s="45" t="s">
        <v>41</v>
      </c>
      <c r="W17" s="45" t="s">
        <v>611</v>
      </c>
      <c r="X17" s="45" t="s">
        <v>111</v>
      </c>
      <c r="Y17" s="45">
        <v>0.1</v>
      </c>
      <c r="Z17" s="45" t="s">
        <v>42</v>
      </c>
      <c r="AA17" s="46" t="s">
        <v>912</v>
      </c>
      <c r="AB17" s="26">
        <v>0.2</v>
      </c>
      <c r="AC17" s="26">
        <v>4.4</v>
      </c>
      <c r="AD17" s="26">
        <f>0.8*J17+S17+AB17</f>
        <v>79.2919540229885</v>
      </c>
      <c r="AE17" s="2">
        <v>2</v>
      </c>
      <c r="AF17" s="2">
        <v>144</v>
      </c>
      <c r="AH17" s="29"/>
      <c r="AI17" s="30"/>
      <c r="AJ17" s="31"/>
      <c r="AK17" s="32"/>
      <c r="AL17" s="31"/>
      <c r="AM17" s="31"/>
      <c r="AN17" s="32"/>
    </row>
    <row r="18" s="1" customFormat="1" spans="1:40">
      <c r="A18" s="33"/>
      <c r="B18" s="34"/>
      <c r="C18" s="34"/>
      <c r="E18" s="34"/>
      <c r="F18" s="34"/>
      <c r="J18" s="12"/>
      <c r="K18" s="1" t="s">
        <v>438</v>
      </c>
      <c r="L18" s="1">
        <v>2024.12</v>
      </c>
      <c r="M18" s="34" t="s">
        <v>182</v>
      </c>
      <c r="N18" s="1" t="s">
        <v>37</v>
      </c>
      <c r="O18" s="34" t="s">
        <v>103</v>
      </c>
      <c r="P18" s="1">
        <v>3</v>
      </c>
      <c r="Q18" s="1" t="s">
        <v>913</v>
      </c>
      <c r="R18" s="12">
        <v>3</v>
      </c>
      <c r="S18" s="12"/>
      <c r="T18" s="1" t="s">
        <v>40</v>
      </c>
      <c r="U18" s="1">
        <v>2024.09</v>
      </c>
      <c r="V18" s="1" t="s">
        <v>41</v>
      </c>
      <c r="W18" s="1" t="s">
        <v>37</v>
      </c>
      <c r="Y18" s="1">
        <v>0.2</v>
      </c>
      <c r="Z18" s="1" t="s">
        <v>42</v>
      </c>
      <c r="AA18" s="12">
        <v>0.2</v>
      </c>
      <c r="AB18" s="12"/>
      <c r="AC18" s="12"/>
      <c r="AD18" s="12"/>
      <c r="AH18" s="29"/>
      <c r="AI18" s="30"/>
      <c r="AJ18" s="31"/>
      <c r="AK18" s="32"/>
      <c r="AL18" s="31"/>
      <c r="AM18" s="31"/>
      <c r="AN18" s="32"/>
    </row>
    <row r="19" s="3" customFormat="1" ht="14.25" spans="1:40">
      <c r="A19" s="36"/>
      <c r="B19" s="37"/>
      <c r="C19" s="37"/>
      <c r="E19" s="37"/>
      <c r="F19" s="37"/>
      <c r="J19" s="39"/>
      <c r="K19" s="37" t="s">
        <v>101</v>
      </c>
      <c r="L19" s="3">
        <v>2025.05</v>
      </c>
      <c r="M19" s="37" t="s">
        <v>910</v>
      </c>
      <c r="N19" s="37" t="s">
        <v>37</v>
      </c>
      <c r="O19" s="37" t="s">
        <v>103</v>
      </c>
      <c r="P19" s="3">
        <v>0.6</v>
      </c>
      <c r="Q19" s="37" t="s">
        <v>69</v>
      </c>
      <c r="R19" s="39">
        <v>0.6</v>
      </c>
      <c r="S19" s="39"/>
      <c r="AA19" s="39"/>
      <c r="AB19" s="39"/>
      <c r="AC19" s="39"/>
      <c r="AD19" s="39"/>
      <c r="AH19" s="29"/>
      <c r="AI19" s="30"/>
      <c r="AJ19" s="31"/>
      <c r="AK19" s="32"/>
      <c r="AL19" s="31"/>
      <c r="AM19" s="31"/>
      <c r="AN19" s="32"/>
    </row>
    <row r="20" s="2" customFormat="1" spans="1:40">
      <c r="A20" s="23">
        <v>4</v>
      </c>
      <c r="B20" s="2" t="s">
        <v>97</v>
      </c>
      <c r="C20" s="2" t="s">
        <v>98</v>
      </c>
      <c r="D20" s="494" t="s">
        <v>914</v>
      </c>
      <c r="E20" s="2" t="s">
        <v>915</v>
      </c>
      <c r="F20" s="2" t="s">
        <v>282</v>
      </c>
      <c r="G20" s="2">
        <v>534</v>
      </c>
      <c r="H20" s="2">
        <v>445</v>
      </c>
      <c r="I20" s="2">
        <v>3.81209677419355</v>
      </c>
      <c r="J20" s="26">
        <v>93.1102150537634</v>
      </c>
      <c r="K20" s="45" t="s">
        <v>75</v>
      </c>
      <c r="L20" s="45">
        <v>2024</v>
      </c>
      <c r="M20" s="47" t="s">
        <v>916</v>
      </c>
      <c r="N20" s="45" t="s">
        <v>52</v>
      </c>
      <c r="O20" s="45" t="s">
        <v>917</v>
      </c>
      <c r="P20" s="45" t="s">
        <v>918</v>
      </c>
      <c r="Q20" s="45" t="s">
        <v>193</v>
      </c>
      <c r="R20" s="46" t="s">
        <v>919</v>
      </c>
      <c r="S20" s="26">
        <v>0.4</v>
      </c>
      <c r="T20" s="2" t="s">
        <v>920</v>
      </c>
      <c r="U20" s="2">
        <v>2025</v>
      </c>
      <c r="V20" s="2" t="s">
        <v>41</v>
      </c>
      <c r="W20" s="2" t="s">
        <v>52</v>
      </c>
      <c r="X20" s="2" t="s">
        <v>111</v>
      </c>
      <c r="Y20" s="2">
        <v>0.05</v>
      </c>
      <c r="Z20" s="2" t="s">
        <v>81</v>
      </c>
      <c r="AA20" s="26">
        <v>0.05</v>
      </c>
      <c r="AB20" s="26">
        <v>1.98</v>
      </c>
      <c r="AC20" s="26">
        <v>2.38</v>
      </c>
      <c r="AD20" s="26">
        <f>0.8*J20+AC20</f>
        <v>76.8681720430107</v>
      </c>
      <c r="AE20" s="2">
        <v>3</v>
      </c>
      <c r="AF20" s="2">
        <v>144</v>
      </c>
      <c r="AH20" s="29"/>
      <c r="AI20" s="30"/>
      <c r="AJ20" s="31"/>
      <c r="AK20" s="32"/>
      <c r="AL20" s="31"/>
      <c r="AM20" s="31"/>
      <c r="AN20" s="32"/>
    </row>
    <row r="21" s="1" customFormat="1" spans="1:40">
      <c r="A21" s="33"/>
      <c r="J21" s="12"/>
      <c r="R21" s="12"/>
      <c r="S21" s="12"/>
      <c r="T21" s="1" t="s">
        <v>921</v>
      </c>
      <c r="U21" s="1">
        <v>2024</v>
      </c>
      <c r="V21" s="1" t="s">
        <v>41</v>
      </c>
      <c r="W21" s="1" t="s">
        <v>37</v>
      </c>
      <c r="Y21" s="1">
        <v>0.2</v>
      </c>
      <c r="Z21" s="1" t="s">
        <v>164</v>
      </c>
      <c r="AA21" s="12">
        <v>0.2</v>
      </c>
      <c r="AB21" s="12"/>
      <c r="AC21" s="12"/>
      <c r="AD21" s="12"/>
      <c r="AH21" s="29"/>
      <c r="AI21" s="30"/>
      <c r="AJ21" s="31"/>
      <c r="AK21" s="32"/>
      <c r="AL21" s="31"/>
      <c r="AM21" s="31"/>
      <c r="AN21" s="32"/>
    </row>
    <row r="22" s="1" customFormat="1" spans="1:40">
      <c r="A22" s="33"/>
      <c r="J22" s="12"/>
      <c r="R22" s="12"/>
      <c r="S22" s="12"/>
      <c r="T22" s="1" t="s">
        <v>214</v>
      </c>
      <c r="U22" s="1">
        <v>2023</v>
      </c>
      <c r="V22" s="1" t="s">
        <v>41</v>
      </c>
      <c r="W22" s="1" t="s">
        <v>37</v>
      </c>
      <c r="Y22" s="1">
        <v>0.2</v>
      </c>
      <c r="Z22" s="1" t="s">
        <v>164</v>
      </c>
      <c r="AA22" s="12">
        <v>0.2</v>
      </c>
      <c r="AB22" s="12"/>
      <c r="AC22" s="12"/>
      <c r="AD22" s="12"/>
      <c r="AH22" s="29"/>
      <c r="AI22" s="30"/>
      <c r="AJ22" s="31"/>
      <c r="AK22" s="32"/>
      <c r="AL22" s="31"/>
      <c r="AM22" s="31"/>
      <c r="AN22" s="32"/>
    </row>
    <row r="23" s="1" customFormat="1" spans="1:40">
      <c r="A23" s="33"/>
      <c r="J23" s="12"/>
      <c r="R23" s="12"/>
      <c r="S23" s="12"/>
      <c r="T23" s="1" t="s">
        <v>922</v>
      </c>
      <c r="U23" s="1">
        <v>2022</v>
      </c>
      <c r="V23" s="1" t="s">
        <v>41</v>
      </c>
      <c r="W23" s="1" t="s">
        <v>37</v>
      </c>
      <c r="X23" s="1" t="s">
        <v>111</v>
      </c>
      <c r="Y23" s="1">
        <v>0.1</v>
      </c>
      <c r="Z23" s="1" t="s">
        <v>164</v>
      </c>
      <c r="AA23" s="12">
        <v>0.1</v>
      </c>
      <c r="AB23" s="12"/>
      <c r="AC23" s="12"/>
      <c r="AD23" s="12"/>
      <c r="AH23" s="29"/>
      <c r="AI23" s="30"/>
      <c r="AJ23" s="31"/>
      <c r="AK23" s="32"/>
      <c r="AL23" s="31"/>
      <c r="AM23" s="31"/>
      <c r="AN23" s="32"/>
    </row>
    <row r="24" s="1" customFormat="1" spans="1:40">
      <c r="A24" s="33"/>
      <c r="J24" s="12"/>
      <c r="R24" s="12"/>
      <c r="S24" s="12"/>
      <c r="T24" s="1" t="s">
        <v>923</v>
      </c>
      <c r="U24" s="1" t="s">
        <v>924</v>
      </c>
      <c r="V24" s="1" t="s">
        <v>41</v>
      </c>
      <c r="W24" s="1" t="s">
        <v>37</v>
      </c>
      <c r="Y24" s="1" t="s">
        <v>925</v>
      </c>
      <c r="Z24" s="1" t="s">
        <v>107</v>
      </c>
      <c r="AA24" s="12">
        <v>0.475</v>
      </c>
      <c r="AB24" s="12"/>
      <c r="AC24" s="12"/>
      <c r="AD24" s="12"/>
      <c r="AH24" s="29"/>
      <c r="AI24" s="30"/>
      <c r="AJ24" s="31"/>
      <c r="AK24" s="32"/>
      <c r="AL24" s="31"/>
      <c r="AM24" s="31"/>
      <c r="AN24" s="32"/>
    </row>
    <row r="25" s="1" customFormat="1" spans="1:40">
      <c r="A25" s="33"/>
      <c r="J25" s="12"/>
      <c r="R25" s="12"/>
      <c r="S25" s="12"/>
      <c r="T25" s="1" t="s">
        <v>926</v>
      </c>
      <c r="U25" s="1" t="s">
        <v>927</v>
      </c>
      <c r="V25" s="1" t="s">
        <v>41</v>
      </c>
      <c r="W25" s="1" t="s">
        <v>37</v>
      </c>
      <c r="Y25" s="1" t="s">
        <v>925</v>
      </c>
      <c r="Z25" s="1" t="s">
        <v>107</v>
      </c>
      <c r="AA25" s="12">
        <v>0.475</v>
      </c>
      <c r="AB25" s="12"/>
      <c r="AC25" s="12"/>
      <c r="AD25" s="12"/>
      <c r="AH25" s="29"/>
      <c r="AI25" s="30"/>
      <c r="AJ25" s="31"/>
      <c r="AK25" s="32"/>
      <c r="AL25" s="31"/>
      <c r="AM25" s="31"/>
      <c r="AN25" s="32"/>
    </row>
    <row r="26" s="3" customFormat="1" ht="14.25" spans="1:40">
      <c r="A26" s="36"/>
      <c r="J26" s="39"/>
      <c r="R26" s="39"/>
      <c r="S26" s="39"/>
      <c r="T26" s="3" t="s">
        <v>926</v>
      </c>
      <c r="U26" s="3" t="s">
        <v>928</v>
      </c>
      <c r="V26" s="3" t="s">
        <v>41</v>
      </c>
      <c r="W26" s="3" t="s">
        <v>37</v>
      </c>
      <c r="Y26" s="3" t="s">
        <v>929</v>
      </c>
      <c r="Z26" s="3" t="s">
        <v>107</v>
      </c>
      <c r="AA26" s="39">
        <v>0.48</v>
      </c>
      <c r="AB26" s="39"/>
      <c r="AC26" s="39"/>
      <c r="AD26" s="39"/>
      <c r="AH26" s="29"/>
      <c r="AI26" s="30"/>
      <c r="AJ26" s="31"/>
      <c r="AK26" s="32"/>
      <c r="AL26" s="31"/>
      <c r="AM26" s="31"/>
      <c r="AN26" s="32"/>
    </row>
    <row r="27" s="2" customFormat="1" spans="1:40">
      <c r="A27" s="23">
        <v>5</v>
      </c>
      <c r="B27" s="24" t="s">
        <v>97</v>
      </c>
      <c r="C27" s="24" t="s">
        <v>98</v>
      </c>
      <c r="D27" s="494" t="s">
        <v>930</v>
      </c>
      <c r="E27" s="24" t="s">
        <v>931</v>
      </c>
      <c r="F27" s="24" t="s">
        <v>34</v>
      </c>
      <c r="G27" s="2">
        <v>563</v>
      </c>
      <c r="H27" s="2">
        <v>496</v>
      </c>
      <c r="I27" s="2">
        <v>3.46488549618321</v>
      </c>
      <c r="J27" s="26">
        <v>86.0610687022901</v>
      </c>
      <c r="K27" s="2" t="s">
        <v>932</v>
      </c>
      <c r="L27" s="48">
        <v>45505</v>
      </c>
      <c r="M27" s="24" t="s">
        <v>116</v>
      </c>
      <c r="N27" s="2" t="s">
        <v>52</v>
      </c>
      <c r="O27" s="24" t="s">
        <v>147</v>
      </c>
      <c r="P27" s="2">
        <v>3.375</v>
      </c>
      <c r="Q27" s="24" t="s">
        <v>117</v>
      </c>
      <c r="R27" s="26">
        <v>3.375</v>
      </c>
      <c r="S27" s="26">
        <v>3.375</v>
      </c>
      <c r="T27" s="49" t="s">
        <v>933</v>
      </c>
      <c r="U27" s="49" t="s">
        <v>934</v>
      </c>
      <c r="V27" s="49"/>
      <c r="W27" s="49" t="s">
        <v>37</v>
      </c>
      <c r="X27" s="49"/>
      <c r="Y27" s="49" t="s">
        <v>935</v>
      </c>
      <c r="Z27" s="49" t="s">
        <v>936</v>
      </c>
      <c r="AA27" s="26">
        <v>0.47</v>
      </c>
      <c r="AB27" s="26">
        <v>3.575</v>
      </c>
      <c r="AC27" s="26">
        <v>6.95</v>
      </c>
      <c r="AD27" s="26">
        <f>0.8*J27+S27+AB27</f>
        <v>75.7988549618321</v>
      </c>
      <c r="AE27" s="2">
        <v>24</v>
      </c>
      <c r="AF27" s="2">
        <v>144</v>
      </c>
      <c r="AH27" s="29"/>
      <c r="AI27" s="30"/>
      <c r="AJ27" s="31"/>
      <c r="AK27" s="32"/>
      <c r="AL27" s="31"/>
      <c r="AM27" s="31"/>
      <c r="AN27" s="32"/>
    </row>
    <row r="28" s="1" customFormat="1" spans="1:40">
      <c r="A28" s="33"/>
      <c r="B28" s="34"/>
      <c r="C28" s="34"/>
      <c r="E28" s="34"/>
      <c r="F28" s="34"/>
      <c r="J28" s="12"/>
      <c r="M28" s="34"/>
      <c r="O28" s="34"/>
      <c r="R28" s="12"/>
      <c r="S28" s="12"/>
      <c r="T28" s="50" t="s">
        <v>937</v>
      </c>
      <c r="U28" s="50" t="s">
        <v>938</v>
      </c>
      <c r="V28" s="50" t="s">
        <v>41</v>
      </c>
      <c r="W28" s="50" t="s">
        <v>37</v>
      </c>
      <c r="X28" s="50"/>
      <c r="Y28" s="50" t="s">
        <v>939</v>
      </c>
      <c r="Z28" s="50" t="s">
        <v>862</v>
      </c>
      <c r="AA28" s="12">
        <v>0.2</v>
      </c>
      <c r="AB28" s="12"/>
      <c r="AC28" s="12"/>
      <c r="AD28" s="12"/>
      <c r="AH28" s="29"/>
      <c r="AI28" s="30"/>
      <c r="AJ28" s="31"/>
      <c r="AK28" s="32"/>
      <c r="AL28" s="31"/>
      <c r="AM28" s="31"/>
      <c r="AN28" s="32"/>
    </row>
    <row r="29" s="1" customFormat="1" spans="1:40">
      <c r="A29" s="33"/>
      <c r="B29" s="34"/>
      <c r="C29" s="34"/>
      <c r="E29" s="34"/>
      <c r="F29" s="34"/>
      <c r="J29" s="12"/>
      <c r="K29" s="34"/>
      <c r="M29" s="34"/>
      <c r="N29" s="34"/>
      <c r="O29" s="34"/>
      <c r="Q29" s="34"/>
      <c r="R29" s="12"/>
      <c r="S29" s="12"/>
      <c r="T29" s="50" t="s">
        <v>940</v>
      </c>
      <c r="U29" s="50" t="s">
        <v>941</v>
      </c>
      <c r="V29" s="50"/>
      <c r="W29" s="50" t="s">
        <v>37</v>
      </c>
      <c r="X29" s="50"/>
      <c r="Y29" s="50" t="s">
        <v>942</v>
      </c>
      <c r="Z29" s="1" t="s">
        <v>943</v>
      </c>
      <c r="AA29" s="12">
        <v>0.72</v>
      </c>
      <c r="AB29" s="12"/>
      <c r="AC29" s="12"/>
      <c r="AD29" s="12"/>
      <c r="AH29" s="29"/>
      <c r="AI29" s="30"/>
      <c r="AJ29" s="31"/>
      <c r="AK29" s="32"/>
      <c r="AL29" s="31"/>
      <c r="AM29" s="31"/>
      <c r="AN29" s="32"/>
    </row>
    <row r="30" s="1" customFormat="1" spans="1:40">
      <c r="A30" s="33"/>
      <c r="B30" s="34"/>
      <c r="C30" s="34"/>
      <c r="E30" s="34"/>
      <c r="F30" s="34"/>
      <c r="J30" s="12"/>
      <c r="K30" s="34"/>
      <c r="M30" s="34"/>
      <c r="N30" s="34"/>
      <c r="O30" s="34"/>
      <c r="Q30" s="34"/>
      <c r="R30" s="12"/>
      <c r="S30" s="12"/>
      <c r="T30" s="50" t="s">
        <v>944</v>
      </c>
      <c r="U30" s="50" t="s">
        <v>945</v>
      </c>
      <c r="V30" s="50" t="s">
        <v>41</v>
      </c>
      <c r="W30" s="50" t="s">
        <v>37</v>
      </c>
      <c r="X30" s="50"/>
      <c r="Y30" s="50" t="s">
        <v>939</v>
      </c>
      <c r="Z30" s="1" t="s">
        <v>214</v>
      </c>
      <c r="AA30" s="12">
        <v>0.2</v>
      </c>
      <c r="AB30" s="12"/>
      <c r="AC30" s="12"/>
      <c r="AD30" s="12"/>
      <c r="AH30" s="29"/>
      <c r="AI30" s="30"/>
      <c r="AJ30" s="31"/>
      <c r="AK30" s="32"/>
      <c r="AL30" s="31"/>
      <c r="AM30" s="31"/>
      <c r="AN30" s="32"/>
    </row>
    <row r="31" s="1" customFormat="1" spans="1:40">
      <c r="A31" s="33"/>
      <c r="B31" s="34"/>
      <c r="C31" s="34"/>
      <c r="E31" s="34"/>
      <c r="F31" s="34"/>
      <c r="J31" s="12"/>
      <c r="R31" s="12"/>
      <c r="S31" s="12"/>
      <c r="T31" s="51" t="s">
        <v>946</v>
      </c>
      <c r="U31" s="51" t="s">
        <v>947</v>
      </c>
      <c r="V31" s="51" t="s">
        <v>41</v>
      </c>
      <c r="W31" s="51" t="s">
        <v>37</v>
      </c>
      <c r="X31" s="51"/>
      <c r="Y31" s="51" t="s">
        <v>939</v>
      </c>
      <c r="Z31" s="51" t="s">
        <v>948</v>
      </c>
      <c r="AA31" s="52" t="s">
        <v>949</v>
      </c>
      <c r="AB31" s="12"/>
      <c r="AC31" s="12"/>
      <c r="AD31" s="12"/>
      <c r="AH31" s="29"/>
      <c r="AI31" s="30"/>
      <c r="AJ31" s="31"/>
      <c r="AK31" s="32"/>
      <c r="AL31" s="31"/>
      <c r="AM31" s="31"/>
      <c r="AN31" s="32"/>
    </row>
    <row r="32" s="1" customFormat="1" spans="1:40">
      <c r="A32" s="33"/>
      <c r="B32" s="34"/>
      <c r="C32" s="34"/>
      <c r="E32" s="34"/>
      <c r="F32" s="34"/>
      <c r="J32" s="12"/>
      <c r="R32" s="12"/>
      <c r="S32" s="12"/>
      <c r="T32" s="50" t="s">
        <v>870</v>
      </c>
      <c r="U32" s="50" t="s">
        <v>947</v>
      </c>
      <c r="V32" s="50" t="s">
        <v>110</v>
      </c>
      <c r="W32" s="50" t="s">
        <v>52</v>
      </c>
      <c r="X32" s="50" t="s">
        <v>464</v>
      </c>
      <c r="Y32" s="50" t="s">
        <v>527</v>
      </c>
      <c r="Z32" s="50" t="s">
        <v>950</v>
      </c>
      <c r="AA32" s="12">
        <v>0.5</v>
      </c>
      <c r="AB32" s="12"/>
      <c r="AC32" s="12"/>
      <c r="AD32" s="12"/>
      <c r="AH32" s="29"/>
      <c r="AI32" s="30"/>
      <c r="AJ32" s="31"/>
      <c r="AK32" s="32"/>
      <c r="AL32" s="31"/>
      <c r="AM32" s="31"/>
      <c r="AN32" s="32"/>
    </row>
    <row r="33" s="1" customFormat="1" spans="1:40">
      <c r="A33" s="33"/>
      <c r="B33" s="34"/>
      <c r="C33" s="34"/>
      <c r="E33" s="34"/>
      <c r="F33" s="34"/>
      <c r="J33" s="12"/>
      <c r="R33" s="12"/>
      <c r="S33" s="12"/>
      <c r="T33" s="50" t="s">
        <v>951</v>
      </c>
      <c r="U33" s="50" t="s">
        <v>952</v>
      </c>
      <c r="V33" s="50"/>
      <c r="W33" s="50" t="s">
        <v>37</v>
      </c>
      <c r="X33" s="50"/>
      <c r="Y33" s="50" t="s">
        <v>953</v>
      </c>
      <c r="Z33" s="50" t="s">
        <v>954</v>
      </c>
      <c r="AA33" s="12">
        <v>0.485</v>
      </c>
      <c r="AB33" s="12"/>
      <c r="AC33" s="12"/>
      <c r="AD33" s="12"/>
      <c r="AH33" s="29"/>
      <c r="AI33" s="30"/>
      <c r="AJ33" s="31"/>
      <c r="AK33" s="32"/>
      <c r="AL33" s="31"/>
      <c r="AM33" s="31"/>
      <c r="AN33" s="32"/>
    </row>
    <row r="34" s="3" customFormat="1" ht="14.25" spans="1:40">
      <c r="A34" s="36"/>
      <c r="B34" s="37"/>
      <c r="C34" s="37"/>
      <c r="E34" s="37"/>
      <c r="F34" s="37"/>
      <c r="J34" s="39"/>
      <c r="R34" s="39"/>
      <c r="S34" s="39"/>
      <c r="T34" s="53" t="s">
        <v>955</v>
      </c>
      <c r="U34" s="53"/>
      <c r="V34" s="53"/>
      <c r="W34" s="53" t="s">
        <v>37</v>
      </c>
      <c r="X34" s="53"/>
      <c r="Y34" s="53" t="s">
        <v>629</v>
      </c>
      <c r="Z34" s="53" t="s">
        <v>86</v>
      </c>
      <c r="AA34" s="39">
        <v>1</v>
      </c>
      <c r="AB34" s="39"/>
      <c r="AC34" s="39"/>
      <c r="AD34" s="39"/>
      <c r="AH34" s="29"/>
      <c r="AI34" s="30"/>
      <c r="AJ34" s="31"/>
      <c r="AK34" s="32"/>
      <c r="AL34" s="31"/>
      <c r="AM34" s="31"/>
      <c r="AN34" s="32"/>
    </row>
    <row r="35" s="2" customFormat="1" ht="13.9" spans="1:40">
      <c r="A35" s="23">
        <v>6</v>
      </c>
      <c r="B35" s="24" t="s">
        <v>97</v>
      </c>
      <c r="C35" s="24" t="s">
        <v>98</v>
      </c>
      <c r="D35" s="494" t="s">
        <v>956</v>
      </c>
      <c r="E35" s="24" t="s">
        <v>957</v>
      </c>
      <c r="F35" s="24" t="s">
        <v>34</v>
      </c>
      <c r="G35" s="2">
        <v>526</v>
      </c>
      <c r="H35" s="54">
        <v>470</v>
      </c>
      <c r="I35" s="2">
        <v>3.6832</v>
      </c>
      <c r="J35" s="26">
        <v>88.79</v>
      </c>
      <c r="M35" s="24"/>
      <c r="O35" s="24"/>
      <c r="Q35" s="24"/>
      <c r="R35" s="26"/>
      <c r="S35" s="26">
        <v>0</v>
      </c>
      <c r="T35" s="24" t="s">
        <v>958</v>
      </c>
      <c r="U35" s="2">
        <v>2025</v>
      </c>
      <c r="V35" s="24" t="s">
        <v>110</v>
      </c>
      <c r="W35" s="2" t="s">
        <v>52</v>
      </c>
      <c r="X35" s="24" t="s">
        <v>464</v>
      </c>
      <c r="Y35" s="2">
        <v>0.5</v>
      </c>
      <c r="Z35" s="2" t="s">
        <v>81</v>
      </c>
      <c r="AA35" s="26">
        <v>0.5</v>
      </c>
      <c r="AB35" s="26">
        <v>3.74</v>
      </c>
      <c r="AC35" s="26">
        <v>3.74</v>
      </c>
      <c r="AD35" s="26">
        <f>0.8*J35+S35+AB35</f>
        <v>74.772</v>
      </c>
      <c r="AE35" s="2">
        <v>7</v>
      </c>
      <c r="AF35" s="2">
        <v>144</v>
      </c>
      <c r="AH35" s="29"/>
      <c r="AI35" s="30"/>
      <c r="AJ35" s="31"/>
      <c r="AK35" s="32"/>
      <c r="AL35" s="31"/>
      <c r="AM35" s="31"/>
      <c r="AN35" s="32"/>
    </row>
    <row r="36" s="1" customFormat="1" spans="1:40">
      <c r="A36" s="33"/>
      <c r="B36" s="34"/>
      <c r="C36" s="34"/>
      <c r="E36" s="34"/>
      <c r="F36" s="34"/>
      <c r="H36" s="55"/>
      <c r="J36" s="12"/>
      <c r="M36" s="34"/>
      <c r="O36" s="34"/>
      <c r="R36" s="12"/>
      <c r="S36" s="12"/>
      <c r="T36" s="34" t="s">
        <v>122</v>
      </c>
      <c r="U36" s="1">
        <v>2024</v>
      </c>
      <c r="V36" s="1" t="s">
        <v>41</v>
      </c>
      <c r="W36" s="1" t="s">
        <v>37</v>
      </c>
      <c r="Y36" s="1">
        <v>0.2</v>
      </c>
      <c r="Z36" s="34" t="s">
        <v>42</v>
      </c>
      <c r="AA36" s="12">
        <v>0.2</v>
      </c>
      <c r="AB36" s="12"/>
      <c r="AC36" s="12"/>
      <c r="AD36" s="12"/>
      <c r="AH36" s="29"/>
      <c r="AI36" s="30"/>
      <c r="AJ36" s="31"/>
      <c r="AK36" s="32"/>
      <c r="AL36" s="31"/>
      <c r="AM36" s="31"/>
      <c r="AN36" s="32"/>
    </row>
    <row r="37" s="1" customFormat="1" spans="1:40">
      <c r="A37" s="33"/>
      <c r="B37" s="34"/>
      <c r="C37" s="34"/>
      <c r="E37" s="34"/>
      <c r="F37" s="34"/>
      <c r="H37" s="55"/>
      <c r="J37" s="12"/>
      <c r="M37" s="34"/>
      <c r="O37" s="34"/>
      <c r="R37" s="12"/>
      <c r="S37" s="12"/>
      <c r="T37" s="56" t="s">
        <v>922</v>
      </c>
      <c r="U37" s="57">
        <v>2022</v>
      </c>
      <c r="V37" s="57" t="s">
        <v>41</v>
      </c>
      <c r="W37" s="57" t="s">
        <v>37</v>
      </c>
      <c r="X37" s="57"/>
      <c r="Y37" s="57">
        <v>0.1</v>
      </c>
      <c r="Z37" s="56" t="s">
        <v>959</v>
      </c>
      <c r="AA37" s="12">
        <v>0.1</v>
      </c>
      <c r="AB37" s="12"/>
      <c r="AC37" s="12"/>
      <c r="AD37" s="12"/>
      <c r="AH37" s="29"/>
      <c r="AI37" s="30"/>
      <c r="AJ37" s="31"/>
      <c r="AK37" s="32"/>
      <c r="AL37" s="31"/>
      <c r="AM37" s="31"/>
      <c r="AN37" s="32"/>
    </row>
    <row r="38" s="1" customFormat="1" spans="1:40">
      <c r="A38" s="33"/>
      <c r="B38" s="34"/>
      <c r="C38" s="34"/>
      <c r="E38" s="34"/>
      <c r="F38" s="34"/>
      <c r="H38" s="55"/>
      <c r="J38" s="12"/>
      <c r="K38" s="34"/>
      <c r="M38" s="34"/>
      <c r="N38" s="34"/>
      <c r="O38" s="34"/>
      <c r="Q38" s="34"/>
      <c r="R38" s="12"/>
      <c r="S38" s="12"/>
      <c r="T38" s="34" t="s">
        <v>960</v>
      </c>
      <c r="U38" s="1">
        <v>2023</v>
      </c>
      <c r="V38" s="34" t="s">
        <v>41</v>
      </c>
      <c r="W38" s="34" t="s">
        <v>37</v>
      </c>
      <c r="Y38" s="1">
        <v>0.97</v>
      </c>
      <c r="Z38" s="34" t="s">
        <v>107</v>
      </c>
      <c r="AA38" s="12">
        <v>0.97</v>
      </c>
      <c r="AB38" s="12"/>
      <c r="AC38" s="12"/>
      <c r="AD38" s="12"/>
      <c r="AH38" s="29"/>
      <c r="AI38" s="30"/>
      <c r="AJ38" s="31"/>
      <c r="AK38" s="32"/>
      <c r="AL38" s="31"/>
      <c r="AM38" s="31"/>
      <c r="AN38" s="32"/>
    </row>
    <row r="39" s="1" customFormat="1" spans="1:40">
      <c r="A39" s="33"/>
      <c r="B39" s="34"/>
      <c r="C39" s="34"/>
      <c r="E39" s="34"/>
      <c r="F39" s="34"/>
      <c r="H39" s="55"/>
      <c r="J39" s="12"/>
      <c r="K39" s="34"/>
      <c r="M39" s="34"/>
      <c r="N39" s="34"/>
      <c r="O39" s="34"/>
      <c r="Q39" s="34"/>
      <c r="R39" s="12"/>
      <c r="S39" s="12"/>
      <c r="T39" s="34" t="s">
        <v>960</v>
      </c>
      <c r="U39" s="1">
        <v>2024</v>
      </c>
      <c r="V39" s="34" t="s">
        <v>41</v>
      </c>
      <c r="W39" s="34" t="s">
        <v>37</v>
      </c>
      <c r="Y39" s="1">
        <v>0.97</v>
      </c>
      <c r="Z39" s="34" t="s">
        <v>107</v>
      </c>
      <c r="AA39" s="12">
        <v>0.97</v>
      </c>
      <c r="AB39" s="12"/>
      <c r="AC39" s="12"/>
      <c r="AD39" s="12"/>
      <c r="AH39" s="29"/>
      <c r="AI39" s="30"/>
      <c r="AJ39" s="31"/>
      <c r="AK39" s="32"/>
      <c r="AL39" s="31"/>
      <c r="AM39" s="31"/>
      <c r="AN39" s="32"/>
    </row>
    <row r="40" s="3" customFormat="1" ht="14.25" spans="1:40">
      <c r="A40" s="36"/>
      <c r="B40" s="37"/>
      <c r="C40" s="37"/>
      <c r="E40" s="37"/>
      <c r="F40" s="37"/>
      <c r="H40" s="58"/>
      <c r="J40" s="39"/>
      <c r="R40" s="39"/>
      <c r="S40" s="39"/>
      <c r="T40" s="37" t="s">
        <v>961</v>
      </c>
      <c r="W40" s="37" t="s">
        <v>37</v>
      </c>
      <c r="Y40" s="3">
        <v>1</v>
      </c>
      <c r="Z40" s="37" t="s">
        <v>105</v>
      </c>
      <c r="AA40" s="39">
        <v>1</v>
      </c>
      <c r="AB40" s="39"/>
      <c r="AC40" s="39"/>
      <c r="AD40" s="39"/>
      <c r="AH40" s="29"/>
      <c r="AI40" s="30"/>
      <c r="AJ40" s="31"/>
      <c r="AK40" s="32"/>
      <c r="AL40" s="31"/>
      <c r="AM40" s="31"/>
      <c r="AN40" s="32"/>
    </row>
    <row r="41" s="2" customFormat="1" spans="1:40">
      <c r="A41" s="23">
        <v>7</v>
      </c>
      <c r="B41" s="24" t="s">
        <v>97</v>
      </c>
      <c r="C41" s="24" t="s">
        <v>98</v>
      </c>
      <c r="D41" s="25" t="s">
        <v>962</v>
      </c>
      <c r="E41" s="24" t="s">
        <v>963</v>
      </c>
      <c r="F41" s="24" t="s">
        <v>34</v>
      </c>
      <c r="G41" s="2">
        <v>479</v>
      </c>
      <c r="H41" s="2">
        <v>436</v>
      </c>
      <c r="I41" s="2">
        <v>3.64724409448819</v>
      </c>
      <c r="J41" s="26">
        <v>88.3405511811024</v>
      </c>
      <c r="M41" s="24"/>
      <c r="O41" s="24"/>
      <c r="Q41" s="24"/>
      <c r="R41" s="26"/>
      <c r="S41" s="26">
        <v>0</v>
      </c>
      <c r="T41" s="24" t="s">
        <v>964</v>
      </c>
      <c r="U41" s="2">
        <v>2024</v>
      </c>
      <c r="V41" s="24" t="s">
        <v>110</v>
      </c>
      <c r="W41" s="2" t="s">
        <v>52</v>
      </c>
      <c r="X41" s="24" t="s">
        <v>80</v>
      </c>
      <c r="Y41" s="2">
        <v>0.5</v>
      </c>
      <c r="Z41" s="24" t="s">
        <v>81</v>
      </c>
      <c r="AA41" s="26">
        <v>0.5</v>
      </c>
      <c r="AB41" s="26">
        <v>4.09</v>
      </c>
      <c r="AC41" s="26">
        <v>4.09</v>
      </c>
      <c r="AD41" s="26">
        <f>0.8*J41+S41+AB41</f>
        <v>74.7624409448819</v>
      </c>
      <c r="AE41" s="2">
        <v>11</v>
      </c>
      <c r="AF41" s="2">
        <v>144</v>
      </c>
      <c r="AH41" s="29"/>
      <c r="AI41" s="30"/>
      <c r="AJ41" s="31"/>
      <c r="AK41" s="32"/>
      <c r="AL41" s="31"/>
      <c r="AM41" s="31"/>
      <c r="AN41" s="32"/>
    </row>
    <row r="42" s="1" customFormat="1" spans="1:40">
      <c r="A42" s="33"/>
      <c r="B42" s="34"/>
      <c r="C42" s="34"/>
      <c r="D42" s="50"/>
      <c r="E42" s="34"/>
      <c r="F42" s="34"/>
      <c r="J42" s="12"/>
      <c r="M42" s="34"/>
      <c r="O42" s="34"/>
      <c r="R42" s="12"/>
      <c r="S42" s="12"/>
      <c r="T42" s="34" t="s">
        <v>965</v>
      </c>
      <c r="U42" s="1">
        <v>2025</v>
      </c>
      <c r="V42" s="34" t="s">
        <v>110</v>
      </c>
      <c r="W42" s="1" t="s">
        <v>52</v>
      </c>
      <c r="X42" s="34" t="s">
        <v>80</v>
      </c>
      <c r="Y42" s="1">
        <v>0.5</v>
      </c>
      <c r="Z42" s="1" t="s">
        <v>81</v>
      </c>
      <c r="AA42" s="12">
        <v>0.5</v>
      </c>
      <c r="AB42" s="12"/>
      <c r="AC42" s="12"/>
      <c r="AD42" s="12"/>
      <c r="AH42" s="29"/>
      <c r="AI42" s="30"/>
      <c r="AJ42" s="31"/>
      <c r="AK42" s="32"/>
      <c r="AL42" s="31"/>
      <c r="AM42" s="31"/>
      <c r="AN42" s="32"/>
    </row>
    <row r="43" s="1" customFormat="1" spans="1:40">
      <c r="A43" s="33"/>
      <c r="B43" s="34"/>
      <c r="C43" s="34"/>
      <c r="D43" s="50"/>
      <c r="E43" s="34"/>
      <c r="F43" s="34"/>
      <c r="J43" s="12"/>
      <c r="K43" s="34"/>
      <c r="M43" s="34"/>
      <c r="N43" s="34"/>
      <c r="O43" s="34"/>
      <c r="Q43" s="34"/>
      <c r="R43" s="12"/>
      <c r="S43" s="12"/>
      <c r="T43" s="34" t="s">
        <v>966</v>
      </c>
      <c r="U43" s="1">
        <v>2023</v>
      </c>
      <c r="V43" s="1" t="s">
        <v>41</v>
      </c>
      <c r="W43" s="1" t="s">
        <v>37</v>
      </c>
      <c r="Y43" s="1">
        <v>0.2</v>
      </c>
      <c r="Z43" s="34" t="s">
        <v>164</v>
      </c>
      <c r="AA43" s="12">
        <v>0.2</v>
      </c>
      <c r="AB43" s="12"/>
      <c r="AC43" s="12"/>
      <c r="AD43" s="12"/>
      <c r="AH43" s="29"/>
      <c r="AI43" s="30"/>
      <c r="AJ43" s="31"/>
      <c r="AK43" s="32"/>
      <c r="AL43" s="31"/>
      <c r="AM43" s="31"/>
      <c r="AN43" s="32"/>
    </row>
    <row r="44" s="1" customFormat="1" spans="1:40">
      <c r="A44" s="33"/>
      <c r="B44" s="34"/>
      <c r="C44" s="34"/>
      <c r="D44" s="50"/>
      <c r="E44" s="34"/>
      <c r="F44" s="34"/>
      <c r="J44" s="12"/>
      <c r="K44" s="34"/>
      <c r="M44" s="34"/>
      <c r="N44" s="34"/>
      <c r="O44" s="34"/>
      <c r="Q44" s="34"/>
      <c r="R44" s="12"/>
      <c r="S44" s="12"/>
      <c r="T44" s="34" t="s">
        <v>967</v>
      </c>
      <c r="U44" s="1">
        <v>2024</v>
      </c>
      <c r="V44" s="34" t="s">
        <v>41</v>
      </c>
      <c r="W44" s="34" t="s">
        <v>37</v>
      </c>
      <c r="Y44" s="1">
        <v>0.2</v>
      </c>
      <c r="Z44" s="34" t="s">
        <v>164</v>
      </c>
      <c r="AA44" s="12">
        <v>0.2</v>
      </c>
      <c r="AB44" s="12"/>
      <c r="AC44" s="12"/>
      <c r="AD44" s="12"/>
      <c r="AH44" s="29"/>
      <c r="AI44" s="30"/>
      <c r="AJ44" s="31"/>
      <c r="AK44" s="32"/>
      <c r="AL44" s="31"/>
      <c r="AM44" s="31"/>
      <c r="AN44" s="32"/>
    </row>
    <row r="45" s="1" customFormat="1" spans="1:40">
      <c r="A45" s="33"/>
      <c r="B45" s="34"/>
      <c r="C45" s="34"/>
      <c r="D45" s="50"/>
      <c r="E45" s="34"/>
      <c r="F45" s="34"/>
      <c r="J45" s="12"/>
      <c r="R45" s="12"/>
      <c r="S45" s="12"/>
      <c r="T45" s="34" t="s">
        <v>968</v>
      </c>
      <c r="U45" s="1">
        <v>2023</v>
      </c>
      <c r="V45" s="34"/>
      <c r="W45" s="34" t="s">
        <v>37</v>
      </c>
      <c r="Y45" s="1">
        <v>0.485</v>
      </c>
      <c r="Z45" s="34" t="s">
        <v>107</v>
      </c>
      <c r="AA45" s="12">
        <v>0.485</v>
      </c>
      <c r="AB45" s="12"/>
      <c r="AC45" s="12"/>
      <c r="AD45" s="12"/>
      <c r="AH45" s="29"/>
      <c r="AI45" s="30"/>
      <c r="AJ45" s="31"/>
      <c r="AK45" s="32"/>
      <c r="AL45" s="31"/>
      <c r="AM45" s="31"/>
      <c r="AN45" s="32"/>
    </row>
    <row r="46" s="1" customFormat="1" spans="1:40">
      <c r="A46" s="33"/>
      <c r="B46" s="34"/>
      <c r="C46" s="34"/>
      <c r="D46" s="50"/>
      <c r="E46" s="34"/>
      <c r="F46" s="34"/>
      <c r="J46" s="12"/>
      <c r="R46" s="12"/>
      <c r="S46" s="12"/>
      <c r="T46" s="34" t="s">
        <v>969</v>
      </c>
      <c r="U46" s="1">
        <v>2024</v>
      </c>
      <c r="V46" s="34"/>
      <c r="W46" s="34" t="s">
        <v>37</v>
      </c>
      <c r="Y46" s="1">
        <v>0.72</v>
      </c>
      <c r="Z46" s="34" t="s">
        <v>107</v>
      </c>
      <c r="AA46" s="12">
        <v>0.72</v>
      </c>
      <c r="AB46" s="12"/>
      <c r="AC46" s="12"/>
      <c r="AD46" s="12"/>
      <c r="AH46" s="29"/>
      <c r="AI46" s="30"/>
      <c r="AJ46" s="31"/>
      <c r="AK46" s="32"/>
      <c r="AL46" s="31"/>
      <c r="AM46" s="31"/>
      <c r="AN46" s="32"/>
    </row>
    <row r="47" s="1" customFormat="1" spans="1:40">
      <c r="A47" s="33"/>
      <c r="B47" s="34"/>
      <c r="C47" s="34"/>
      <c r="D47" s="50"/>
      <c r="E47" s="34"/>
      <c r="F47" s="34"/>
      <c r="J47" s="12"/>
      <c r="R47" s="12"/>
      <c r="S47" s="12"/>
      <c r="T47" s="34" t="s">
        <v>970</v>
      </c>
      <c r="U47" s="1">
        <v>2025</v>
      </c>
      <c r="W47" s="34" t="s">
        <v>37</v>
      </c>
      <c r="Y47" s="1">
        <v>0.485</v>
      </c>
      <c r="Z47" s="34" t="s">
        <v>107</v>
      </c>
      <c r="AA47" s="12">
        <v>0.485</v>
      </c>
      <c r="AB47" s="12"/>
      <c r="AC47" s="12"/>
      <c r="AD47" s="12"/>
      <c r="AH47" s="29"/>
      <c r="AI47" s="30"/>
      <c r="AJ47" s="31"/>
      <c r="AK47" s="32"/>
      <c r="AL47" s="31"/>
      <c r="AM47" s="31"/>
      <c r="AN47" s="32"/>
    </row>
    <row r="48" s="3" customFormat="1" ht="14.25" spans="1:40">
      <c r="A48" s="36"/>
      <c r="B48" s="37"/>
      <c r="C48" s="37"/>
      <c r="D48" s="53"/>
      <c r="E48" s="37"/>
      <c r="F48" s="37"/>
      <c r="J48" s="39"/>
      <c r="R48" s="39"/>
      <c r="S48" s="39"/>
      <c r="T48" s="37" t="s">
        <v>971</v>
      </c>
      <c r="W48" s="3" t="s">
        <v>37</v>
      </c>
      <c r="Y48" s="3">
        <v>1</v>
      </c>
      <c r="Z48" s="3" t="s">
        <v>105</v>
      </c>
      <c r="AA48" s="39">
        <v>1</v>
      </c>
      <c r="AB48" s="39"/>
      <c r="AC48" s="39"/>
      <c r="AD48" s="39"/>
      <c r="AH48" s="29"/>
      <c r="AI48" s="30"/>
      <c r="AJ48" s="31"/>
      <c r="AK48" s="32"/>
      <c r="AL48" s="31"/>
      <c r="AM48" s="31"/>
      <c r="AN48" s="32"/>
    </row>
    <row r="49" s="2" customFormat="1" spans="1:40">
      <c r="A49" s="23">
        <v>8</v>
      </c>
      <c r="B49" s="2" t="s">
        <v>97</v>
      </c>
      <c r="C49" s="2" t="s">
        <v>98</v>
      </c>
      <c r="D49" s="494" t="s">
        <v>972</v>
      </c>
      <c r="E49" s="2" t="s">
        <v>973</v>
      </c>
      <c r="F49" s="2" t="s">
        <v>34</v>
      </c>
      <c r="G49" s="2">
        <v>575</v>
      </c>
      <c r="H49" s="2">
        <v>483</v>
      </c>
      <c r="I49" s="2">
        <v>3.66220472440945</v>
      </c>
      <c r="J49" s="26">
        <v>88.5275590551181</v>
      </c>
      <c r="K49" s="2" t="s">
        <v>974</v>
      </c>
      <c r="L49" s="2">
        <v>2023</v>
      </c>
      <c r="M49" s="2" t="s">
        <v>116</v>
      </c>
      <c r="N49" s="2" t="s">
        <v>37</v>
      </c>
      <c r="P49" s="2">
        <v>2.25</v>
      </c>
      <c r="Q49" s="2" t="s">
        <v>117</v>
      </c>
      <c r="R49" s="26">
        <v>2.25</v>
      </c>
      <c r="S49" s="26">
        <v>3.45</v>
      </c>
      <c r="T49" s="2" t="s">
        <v>40</v>
      </c>
      <c r="U49" s="2">
        <v>2024</v>
      </c>
      <c r="V49" s="2" t="s">
        <v>41</v>
      </c>
      <c r="W49" s="2" t="s">
        <v>37</v>
      </c>
      <c r="X49" s="2" t="s">
        <v>975</v>
      </c>
      <c r="Y49" s="2">
        <v>0.2</v>
      </c>
      <c r="Z49" s="2" t="s">
        <v>42</v>
      </c>
      <c r="AA49" s="26">
        <v>0.2</v>
      </c>
      <c r="AB49" s="26">
        <v>0.2</v>
      </c>
      <c r="AC49" s="26">
        <v>3.65</v>
      </c>
      <c r="AD49" s="26">
        <f>0.8*J49+S49+AB49</f>
        <v>74.4720472440945</v>
      </c>
      <c r="AE49" s="2">
        <v>10</v>
      </c>
      <c r="AF49" s="2">
        <v>144</v>
      </c>
      <c r="AH49" s="29"/>
      <c r="AI49" s="30"/>
      <c r="AJ49" s="31"/>
      <c r="AK49" s="32"/>
      <c r="AL49" s="31"/>
      <c r="AM49" s="31"/>
      <c r="AN49" s="32"/>
    </row>
    <row r="50" s="1" customFormat="1" spans="1:40">
      <c r="A50" s="33"/>
      <c r="J50" s="12"/>
      <c r="K50" s="1" t="s">
        <v>976</v>
      </c>
      <c r="L50" s="1">
        <v>2024</v>
      </c>
      <c r="M50" s="1" t="s">
        <v>189</v>
      </c>
      <c r="N50" s="1" t="s">
        <v>37</v>
      </c>
      <c r="P50" s="1">
        <v>0.6</v>
      </c>
      <c r="Q50" s="1" t="s">
        <v>69</v>
      </c>
      <c r="R50" s="12">
        <v>0.6</v>
      </c>
      <c r="S50" s="12"/>
      <c r="AA50" s="12"/>
      <c r="AB50" s="12"/>
      <c r="AC50" s="12"/>
      <c r="AD50" s="12"/>
      <c r="AH50" s="29"/>
      <c r="AI50" s="30"/>
      <c r="AJ50" s="31"/>
      <c r="AK50" s="32"/>
      <c r="AL50" s="31"/>
      <c r="AM50" s="31"/>
      <c r="AN50" s="32"/>
    </row>
    <row r="51" s="3" customFormat="1" ht="14.25" spans="1:40">
      <c r="A51" s="36"/>
      <c r="J51" s="39"/>
      <c r="K51" s="3" t="s">
        <v>976</v>
      </c>
      <c r="L51" s="3">
        <v>2025</v>
      </c>
      <c r="M51" s="3" t="s">
        <v>189</v>
      </c>
      <c r="N51" s="3" t="s">
        <v>37</v>
      </c>
      <c r="P51" s="3">
        <v>0.6</v>
      </c>
      <c r="Q51" s="3" t="s">
        <v>69</v>
      </c>
      <c r="R51" s="39">
        <v>0.6</v>
      </c>
      <c r="S51" s="39"/>
      <c r="AA51" s="39"/>
      <c r="AB51" s="39"/>
      <c r="AC51" s="39"/>
      <c r="AD51" s="39"/>
      <c r="AH51" s="29"/>
      <c r="AI51" s="30"/>
      <c r="AJ51" s="31"/>
      <c r="AK51" s="32"/>
      <c r="AL51" s="31"/>
      <c r="AM51" s="31"/>
      <c r="AN51" s="32"/>
    </row>
    <row r="52" s="2" customFormat="1" spans="1:40">
      <c r="A52" s="59">
        <v>9</v>
      </c>
      <c r="B52" s="2" t="s">
        <v>97</v>
      </c>
      <c r="C52" s="2" t="s">
        <v>98</v>
      </c>
      <c r="D52" s="494" t="s">
        <v>977</v>
      </c>
      <c r="E52" s="8" t="s">
        <v>978</v>
      </c>
      <c r="F52" s="8" t="s">
        <v>282</v>
      </c>
      <c r="G52" s="8">
        <v>486</v>
      </c>
      <c r="H52" s="8">
        <v>436</v>
      </c>
      <c r="I52" s="8">
        <v>3.49318181818182</v>
      </c>
      <c r="J52" s="60">
        <v>86.4147727272727</v>
      </c>
      <c r="K52" s="61" t="s">
        <v>115</v>
      </c>
      <c r="L52" s="61">
        <v>2025</v>
      </c>
      <c r="M52" s="61" t="s">
        <v>146</v>
      </c>
      <c r="N52" s="61" t="s">
        <v>52</v>
      </c>
      <c r="O52" s="61" t="s">
        <v>147</v>
      </c>
      <c r="P52" s="61">
        <v>2.025</v>
      </c>
      <c r="Q52" s="61" t="s">
        <v>58</v>
      </c>
      <c r="R52" s="61">
        <v>2.025</v>
      </c>
      <c r="S52" s="26">
        <v>2.025</v>
      </c>
      <c r="T52" s="2" t="s">
        <v>769</v>
      </c>
      <c r="U52" s="2">
        <v>2025</v>
      </c>
      <c r="V52" s="2" t="s">
        <v>110</v>
      </c>
      <c r="W52" s="2" t="s">
        <v>52</v>
      </c>
      <c r="X52" s="2" t="s">
        <v>111</v>
      </c>
      <c r="Y52" s="2">
        <v>0.2</v>
      </c>
      <c r="Z52" s="2" t="s">
        <v>81</v>
      </c>
      <c r="AA52" s="26">
        <v>0.2</v>
      </c>
      <c r="AB52" s="60">
        <v>2.82</v>
      </c>
      <c r="AC52" s="60">
        <v>4.845</v>
      </c>
      <c r="AD52" s="60">
        <f>0.8*J52+S52+AB52</f>
        <v>73.9768181818182</v>
      </c>
      <c r="AE52" s="8">
        <v>23</v>
      </c>
      <c r="AF52" s="8">
        <v>144</v>
      </c>
      <c r="AG52" s="8"/>
      <c r="AH52" s="29"/>
      <c r="AI52" s="30"/>
      <c r="AJ52" s="31"/>
      <c r="AK52" s="32"/>
      <c r="AL52" s="31"/>
      <c r="AM52" s="31"/>
      <c r="AN52" s="32"/>
    </row>
    <row r="53" s="1" customFormat="1" spans="1:40">
      <c r="A53" s="62"/>
      <c r="E53" s="7"/>
      <c r="F53" s="7"/>
      <c r="G53" s="7"/>
      <c r="H53" s="7"/>
      <c r="I53" s="7"/>
      <c r="J53" s="63"/>
      <c r="R53" s="12"/>
      <c r="S53" s="12"/>
      <c r="T53" s="1" t="s">
        <v>122</v>
      </c>
      <c r="U53" s="1">
        <v>2024</v>
      </c>
      <c r="V53" s="1" t="s">
        <v>41</v>
      </c>
      <c r="W53" s="1" t="s">
        <v>37</v>
      </c>
      <c r="Y53" s="1">
        <v>0.2</v>
      </c>
      <c r="Z53" s="1" t="s">
        <v>42</v>
      </c>
      <c r="AA53" s="12">
        <v>0.2</v>
      </c>
      <c r="AB53" s="63"/>
      <c r="AC53" s="63"/>
      <c r="AD53" s="63"/>
      <c r="AE53" s="7"/>
      <c r="AF53" s="7"/>
      <c r="AG53" s="7"/>
      <c r="AH53" s="29"/>
      <c r="AI53" s="30"/>
      <c r="AJ53" s="31"/>
      <c r="AK53" s="32"/>
      <c r="AL53" s="31"/>
      <c r="AM53" s="31"/>
      <c r="AN53" s="32"/>
    </row>
    <row r="54" s="1" customFormat="1" spans="1:40">
      <c r="A54" s="62"/>
      <c r="E54" s="7"/>
      <c r="F54" s="7"/>
      <c r="G54" s="7"/>
      <c r="H54" s="7"/>
      <c r="I54" s="7"/>
      <c r="J54" s="63"/>
      <c r="R54" s="12"/>
      <c r="S54" s="12"/>
      <c r="T54" s="1" t="s">
        <v>979</v>
      </c>
      <c r="U54" s="1">
        <v>2023</v>
      </c>
      <c r="V54" s="1" t="s">
        <v>41</v>
      </c>
      <c r="W54" s="1" t="s">
        <v>37</v>
      </c>
      <c r="Y54" s="1">
        <v>0.465</v>
      </c>
      <c r="Z54" s="1" t="s">
        <v>107</v>
      </c>
      <c r="AA54" s="12">
        <v>0.465</v>
      </c>
      <c r="AB54" s="63"/>
      <c r="AC54" s="63"/>
      <c r="AD54" s="63"/>
      <c r="AE54" s="7"/>
      <c r="AF54" s="7"/>
      <c r="AG54" s="7"/>
      <c r="AH54" s="29"/>
      <c r="AI54" s="30"/>
      <c r="AJ54" s="31"/>
      <c r="AK54" s="32"/>
      <c r="AL54" s="31"/>
      <c r="AM54" s="31"/>
      <c r="AN54" s="32"/>
    </row>
    <row r="55" s="1" customFormat="1" spans="1:40">
      <c r="A55" s="62"/>
      <c r="E55" s="7"/>
      <c r="F55" s="7"/>
      <c r="G55" s="7"/>
      <c r="H55" s="7"/>
      <c r="I55" s="7"/>
      <c r="J55" s="63"/>
      <c r="R55" s="12"/>
      <c r="S55" s="12"/>
      <c r="T55" s="1" t="s">
        <v>979</v>
      </c>
      <c r="U55" s="1">
        <v>2024</v>
      </c>
      <c r="V55" s="1" t="s">
        <v>41</v>
      </c>
      <c r="W55" s="1" t="s">
        <v>37</v>
      </c>
      <c r="Y55" s="1">
        <v>0.475</v>
      </c>
      <c r="Z55" s="1" t="s">
        <v>107</v>
      </c>
      <c r="AA55" s="12">
        <v>0.475</v>
      </c>
      <c r="AB55" s="63"/>
      <c r="AC55" s="63"/>
      <c r="AD55" s="63"/>
      <c r="AE55" s="7"/>
      <c r="AF55" s="7"/>
      <c r="AG55" s="7"/>
      <c r="AH55" s="29"/>
      <c r="AI55" s="30"/>
      <c r="AJ55" s="31"/>
      <c r="AK55" s="32"/>
      <c r="AL55" s="31"/>
      <c r="AM55" s="31"/>
      <c r="AN55" s="32"/>
    </row>
    <row r="56" s="1" customFormat="1" spans="1:40">
      <c r="A56" s="62"/>
      <c r="E56" s="7"/>
      <c r="F56" s="7"/>
      <c r="G56" s="7"/>
      <c r="H56" s="7"/>
      <c r="I56" s="7"/>
      <c r="J56" s="63"/>
      <c r="R56" s="12"/>
      <c r="S56" s="12"/>
      <c r="T56" s="1" t="s">
        <v>979</v>
      </c>
      <c r="U56" s="1">
        <v>2025</v>
      </c>
      <c r="V56" s="1" t="s">
        <v>41</v>
      </c>
      <c r="W56" s="1" t="s">
        <v>37</v>
      </c>
      <c r="Y56" s="1">
        <v>0.48</v>
      </c>
      <c r="Z56" s="1" t="s">
        <v>107</v>
      </c>
      <c r="AA56" s="12">
        <v>0.48</v>
      </c>
      <c r="AB56" s="63"/>
      <c r="AC56" s="63"/>
      <c r="AD56" s="63"/>
      <c r="AE56" s="7"/>
      <c r="AF56" s="7"/>
      <c r="AG56" s="7"/>
      <c r="AH56" s="29"/>
      <c r="AI56" s="30"/>
      <c r="AJ56" s="31"/>
      <c r="AK56" s="32"/>
      <c r="AL56" s="31"/>
      <c r="AM56" s="31"/>
      <c r="AN56" s="32"/>
    </row>
    <row r="57" s="4" customFormat="1" ht="14.25" spans="1:40">
      <c r="A57" s="62"/>
      <c r="B57" s="3"/>
      <c r="C57" s="3"/>
      <c r="D57" s="3"/>
      <c r="E57" s="7"/>
      <c r="F57" s="7"/>
      <c r="G57" s="7"/>
      <c r="H57" s="7"/>
      <c r="I57" s="7"/>
      <c r="J57" s="63"/>
      <c r="K57" s="3"/>
      <c r="L57" s="3"/>
      <c r="M57" s="3"/>
      <c r="N57" s="3"/>
      <c r="O57" s="3"/>
      <c r="P57" s="3"/>
      <c r="Q57" s="3"/>
      <c r="R57" s="39"/>
      <c r="S57" s="39"/>
      <c r="T57" s="3" t="s">
        <v>980</v>
      </c>
      <c r="U57" s="3">
        <v>2025</v>
      </c>
      <c r="V57" s="3" t="s">
        <v>41</v>
      </c>
      <c r="W57" s="3" t="s">
        <v>37</v>
      </c>
      <c r="X57" s="3"/>
      <c r="Y57" s="3">
        <v>1</v>
      </c>
      <c r="Z57" s="3" t="s">
        <v>981</v>
      </c>
      <c r="AA57" s="39">
        <v>1</v>
      </c>
      <c r="AB57" s="63"/>
      <c r="AC57" s="63"/>
      <c r="AD57" s="63"/>
      <c r="AE57" s="7"/>
      <c r="AF57" s="7"/>
      <c r="AG57" s="7"/>
      <c r="AH57" s="29"/>
      <c r="AI57" s="30"/>
      <c r="AJ57" s="31"/>
      <c r="AK57" s="32"/>
      <c r="AL57" s="31"/>
      <c r="AM57" s="31"/>
      <c r="AN57" s="32"/>
    </row>
    <row r="58" s="5" customFormat="1" ht="14.25" spans="1:40">
      <c r="A58" s="64"/>
      <c r="T58" s="65" t="s">
        <v>214</v>
      </c>
      <c r="U58" s="65">
        <v>2025</v>
      </c>
      <c r="V58" s="65"/>
      <c r="W58" s="65" t="s">
        <v>37</v>
      </c>
      <c r="X58" s="65"/>
      <c r="Y58" s="65">
        <v>0.2</v>
      </c>
      <c r="Z58" s="65" t="s">
        <v>42</v>
      </c>
      <c r="AA58" s="5" t="s">
        <v>982</v>
      </c>
      <c r="AH58" s="66"/>
      <c r="AI58" s="67"/>
      <c r="AJ58" s="68"/>
      <c r="AK58" s="69"/>
      <c r="AL58" s="68"/>
      <c r="AM58" s="68"/>
      <c r="AN58" s="69"/>
    </row>
    <row r="59" s="6" customFormat="1" ht="14.25" spans="1:40">
      <c r="A59" s="70">
        <v>10</v>
      </c>
      <c r="B59" s="71" t="s">
        <v>97</v>
      </c>
      <c r="C59" s="71" t="s">
        <v>98</v>
      </c>
      <c r="D59" s="495" t="s">
        <v>983</v>
      </c>
      <c r="E59" s="71" t="s">
        <v>984</v>
      </c>
      <c r="F59" s="71" t="s">
        <v>34</v>
      </c>
      <c r="G59" s="6">
        <v>492</v>
      </c>
      <c r="H59" s="6">
        <v>496</v>
      </c>
      <c r="I59" s="73">
        <v>3.7734375</v>
      </c>
      <c r="J59" s="74">
        <v>91.6927083333333</v>
      </c>
      <c r="K59" s="75" t="s">
        <v>985</v>
      </c>
      <c r="L59" s="75">
        <v>2025</v>
      </c>
      <c r="M59" s="75" t="s">
        <v>102</v>
      </c>
      <c r="N59" s="75" t="s">
        <v>37</v>
      </c>
      <c r="O59" s="75" t="s">
        <v>37</v>
      </c>
      <c r="P59" s="75">
        <v>1.8</v>
      </c>
      <c r="Q59" s="75" t="s">
        <v>69</v>
      </c>
      <c r="R59" s="76" t="s">
        <v>986</v>
      </c>
      <c r="S59" s="74">
        <v>0.6</v>
      </c>
      <c r="AA59" s="74"/>
      <c r="AB59" s="74">
        <v>0</v>
      </c>
      <c r="AC59" s="74">
        <v>0.6</v>
      </c>
      <c r="AD59" s="74">
        <f>0.8*J59+AC59</f>
        <v>73.9541666666666</v>
      </c>
      <c r="AE59" s="6">
        <v>5</v>
      </c>
      <c r="AF59" s="6">
        <v>144</v>
      </c>
      <c r="AH59" s="29"/>
      <c r="AI59" s="30"/>
      <c r="AJ59" s="31"/>
      <c r="AK59" s="32"/>
      <c r="AL59" s="31"/>
      <c r="AM59" s="31"/>
      <c r="AN59" s="32"/>
    </row>
    <row r="60" s="2" customFormat="1" spans="1:40">
      <c r="A60" s="23">
        <v>11</v>
      </c>
      <c r="B60" s="24" t="s">
        <v>97</v>
      </c>
      <c r="C60" s="24" t="s">
        <v>98</v>
      </c>
      <c r="D60" s="496" t="s">
        <v>987</v>
      </c>
      <c r="E60" s="24" t="s">
        <v>988</v>
      </c>
      <c r="F60" s="24" t="s">
        <v>34</v>
      </c>
      <c r="G60" s="2">
        <v>578</v>
      </c>
      <c r="H60" s="2">
        <v>529</v>
      </c>
      <c r="I60" s="78">
        <v>3.6703125</v>
      </c>
      <c r="J60" s="60">
        <v>88.62890625</v>
      </c>
      <c r="K60" s="24" t="s">
        <v>75</v>
      </c>
      <c r="L60" s="2">
        <v>2024</v>
      </c>
      <c r="M60" s="24" t="s">
        <v>131</v>
      </c>
      <c r="N60" s="2" t="s">
        <v>52</v>
      </c>
      <c r="O60" s="24" t="s">
        <v>77</v>
      </c>
      <c r="P60" s="2">
        <v>0.8</v>
      </c>
      <c r="Q60" s="24" t="s">
        <v>65</v>
      </c>
      <c r="R60" s="26">
        <v>0.8</v>
      </c>
      <c r="S60" s="26">
        <v>1.4</v>
      </c>
      <c r="T60" s="24" t="s">
        <v>989</v>
      </c>
      <c r="U60" s="2">
        <v>2023</v>
      </c>
      <c r="V60" s="24" t="s">
        <v>110</v>
      </c>
      <c r="W60" s="24" t="s">
        <v>52</v>
      </c>
      <c r="X60" s="24" t="s">
        <v>263</v>
      </c>
      <c r="Y60" s="2">
        <v>0.2</v>
      </c>
      <c r="Z60" s="24" t="s">
        <v>990</v>
      </c>
      <c r="AA60" s="26">
        <v>0.2</v>
      </c>
      <c r="AB60" s="26">
        <v>1.6375</v>
      </c>
      <c r="AC60" s="26">
        <v>3.0375</v>
      </c>
      <c r="AD60" s="26">
        <f>0.8*J60+AC60</f>
        <v>73.940625</v>
      </c>
      <c r="AE60" s="2">
        <v>8</v>
      </c>
      <c r="AF60" s="2">
        <v>144</v>
      </c>
      <c r="AH60" s="29"/>
      <c r="AI60" s="30"/>
      <c r="AJ60" s="31"/>
      <c r="AK60" s="32"/>
      <c r="AL60" s="31"/>
      <c r="AM60" s="31"/>
      <c r="AN60" s="32"/>
    </row>
    <row r="61" s="1" customFormat="1" spans="1:40">
      <c r="A61" s="33"/>
      <c r="B61" s="34"/>
      <c r="C61" s="34"/>
      <c r="D61" s="79"/>
      <c r="E61" s="34"/>
      <c r="F61" s="34"/>
      <c r="I61" s="80"/>
      <c r="J61" s="63"/>
      <c r="K61" s="34" t="s">
        <v>101</v>
      </c>
      <c r="L61" s="1">
        <v>2025</v>
      </c>
      <c r="M61" s="34" t="s">
        <v>102</v>
      </c>
      <c r="N61" s="34" t="s">
        <v>37</v>
      </c>
      <c r="O61" s="34"/>
      <c r="P61" s="1">
        <v>0.6</v>
      </c>
      <c r="Q61" s="34" t="s">
        <v>69</v>
      </c>
      <c r="R61" s="12">
        <v>0.6</v>
      </c>
      <c r="S61" s="12"/>
      <c r="T61" s="34" t="s">
        <v>991</v>
      </c>
      <c r="U61" s="1">
        <v>2023</v>
      </c>
      <c r="V61" s="34" t="s">
        <v>41</v>
      </c>
      <c r="W61" s="34" t="s">
        <v>52</v>
      </c>
      <c r="X61" s="34" t="s">
        <v>263</v>
      </c>
      <c r="Y61" s="1">
        <v>0.05</v>
      </c>
      <c r="Z61" s="34" t="s">
        <v>990</v>
      </c>
      <c r="AA61" s="12">
        <v>0.05</v>
      </c>
      <c r="AB61" s="12"/>
      <c r="AC61" s="12"/>
      <c r="AD61" s="12"/>
      <c r="AH61" s="29"/>
      <c r="AI61" s="30"/>
      <c r="AJ61" s="31"/>
      <c r="AK61" s="32"/>
      <c r="AL61" s="31"/>
      <c r="AM61" s="31"/>
      <c r="AN61" s="32"/>
    </row>
    <row r="62" s="1" customFormat="1" spans="1:40">
      <c r="A62" s="33"/>
      <c r="B62" s="34"/>
      <c r="C62" s="34"/>
      <c r="D62" s="79"/>
      <c r="E62" s="34"/>
      <c r="F62" s="34"/>
      <c r="I62" s="80"/>
      <c r="J62" s="63"/>
      <c r="K62" s="34"/>
      <c r="M62" s="34"/>
      <c r="N62" s="34"/>
      <c r="O62" s="34"/>
      <c r="Q62" s="34"/>
      <c r="R62" s="12"/>
      <c r="S62" s="12"/>
      <c r="T62" s="81" t="s">
        <v>992</v>
      </c>
      <c r="U62" s="81">
        <v>2023</v>
      </c>
      <c r="V62" s="81" t="s">
        <v>290</v>
      </c>
      <c r="W62" s="81" t="s">
        <v>37</v>
      </c>
      <c r="X62" s="81"/>
      <c r="Y62" s="81">
        <v>0.2</v>
      </c>
      <c r="Z62" s="81" t="s">
        <v>46</v>
      </c>
      <c r="AA62" s="52" t="s">
        <v>912</v>
      </c>
      <c r="AB62" s="12"/>
      <c r="AC62" s="12"/>
      <c r="AD62" s="12"/>
      <c r="AH62" s="29"/>
      <c r="AI62" s="30"/>
      <c r="AJ62" s="31"/>
      <c r="AK62" s="32"/>
      <c r="AL62" s="31"/>
      <c r="AM62" s="31"/>
      <c r="AN62" s="32"/>
    </row>
    <row r="63" s="1" customFormat="1" spans="1:40">
      <c r="A63" s="33"/>
      <c r="B63" s="34"/>
      <c r="C63" s="34"/>
      <c r="D63" s="79"/>
      <c r="E63" s="34"/>
      <c r="F63" s="34"/>
      <c r="I63" s="80"/>
      <c r="J63" s="63"/>
      <c r="K63" s="34"/>
      <c r="M63" s="34"/>
      <c r="N63" s="34"/>
      <c r="O63" s="34"/>
      <c r="Q63" s="34"/>
      <c r="R63" s="12"/>
      <c r="S63" s="12"/>
      <c r="T63" s="1" t="s">
        <v>40</v>
      </c>
      <c r="U63" s="1">
        <v>2024</v>
      </c>
      <c r="V63" s="1" t="s">
        <v>41</v>
      </c>
      <c r="W63" s="1" t="s">
        <v>37</v>
      </c>
      <c r="Y63" s="1">
        <v>0.2</v>
      </c>
      <c r="Z63" s="34" t="s">
        <v>42</v>
      </c>
      <c r="AA63" s="12">
        <v>0.2</v>
      </c>
      <c r="AB63" s="12"/>
      <c r="AC63" s="12"/>
      <c r="AD63" s="12"/>
      <c r="AH63" s="29"/>
      <c r="AI63" s="30"/>
      <c r="AJ63" s="31"/>
      <c r="AK63" s="32"/>
      <c r="AL63" s="31"/>
      <c r="AM63" s="31"/>
      <c r="AN63" s="32"/>
    </row>
    <row r="64" s="1" customFormat="1" spans="1:40">
      <c r="A64" s="33"/>
      <c r="B64" s="34"/>
      <c r="C64" s="34"/>
      <c r="D64" s="79"/>
      <c r="E64" s="34"/>
      <c r="F64" s="34"/>
      <c r="I64" s="80"/>
      <c r="J64" s="63"/>
      <c r="R64" s="12"/>
      <c r="S64" s="12"/>
      <c r="T64" s="81" t="s">
        <v>993</v>
      </c>
      <c r="U64" s="81">
        <v>2023</v>
      </c>
      <c r="V64" s="81" t="s">
        <v>290</v>
      </c>
      <c r="W64" s="81" t="s">
        <v>37</v>
      </c>
      <c r="X64" s="81"/>
      <c r="Y64" s="81">
        <v>0.7125</v>
      </c>
      <c r="Z64" s="81" t="s">
        <v>994</v>
      </c>
      <c r="AA64" s="52">
        <v>0.475</v>
      </c>
      <c r="AB64" s="12"/>
      <c r="AC64" s="12"/>
      <c r="AD64" s="12"/>
      <c r="AH64" s="29"/>
      <c r="AI64" s="30"/>
      <c r="AJ64" s="31"/>
      <c r="AK64" s="32"/>
      <c r="AL64" s="31"/>
      <c r="AM64" s="31"/>
      <c r="AN64" s="32"/>
    </row>
    <row r="65" s="3" customFormat="1" ht="14.25" spans="1:40">
      <c r="A65" s="36"/>
      <c r="B65" s="37"/>
      <c r="C65" s="37"/>
      <c r="D65" s="82"/>
      <c r="E65" s="37"/>
      <c r="F65" s="37"/>
      <c r="I65" s="83"/>
      <c r="J65" s="84"/>
      <c r="R65" s="39"/>
      <c r="S65" s="39"/>
      <c r="T65" s="85" t="s">
        <v>995</v>
      </c>
      <c r="U65" s="85">
        <v>2024</v>
      </c>
      <c r="V65" s="85" t="s">
        <v>290</v>
      </c>
      <c r="W65" s="85" t="s">
        <v>37</v>
      </c>
      <c r="X65" s="85"/>
      <c r="Y65" s="85">
        <v>0.475</v>
      </c>
      <c r="Z65" s="85" t="s">
        <v>996</v>
      </c>
      <c r="AA65" s="86">
        <v>0.7125</v>
      </c>
      <c r="AB65" s="39"/>
      <c r="AC65" s="39"/>
      <c r="AD65" s="39"/>
      <c r="AH65" s="29"/>
      <c r="AI65" s="30"/>
      <c r="AJ65" s="31"/>
      <c r="AK65" s="32"/>
      <c r="AL65" s="31"/>
      <c r="AM65" s="31"/>
      <c r="AN65" s="32"/>
    </row>
    <row r="66" s="2" customFormat="1" spans="1:40">
      <c r="A66" s="23">
        <v>12</v>
      </c>
      <c r="B66" s="24" t="s">
        <v>97</v>
      </c>
      <c r="C66" s="24" t="s">
        <v>98</v>
      </c>
      <c r="D66" s="494" t="s">
        <v>997</v>
      </c>
      <c r="E66" s="24" t="s">
        <v>998</v>
      </c>
      <c r="F66" s="24" t="s">
        <v>34</v>
      </c>
      <c r="G66" s="2">
        <v>533</v>
      </c>
      <c r="H66" s="2">
        <v>451</v>
      </c>
      <c r="I66" s="2">
        <v>3.56190476190476</v>
      </c>
      <c r="J66" s="26">
        <v>87.2738095238095</v>
      </c>
      <c r="K66" s="45" t="s">
        <v>75</v>
      </c>
      <c r="L66" s="45">
        <v>2024</v>
      </c>
      <c r="M66" s="45" t="s">
        <v>138</v>
      </c>
      <c r="N66" s="45" t="s">
        <v>52</v>
      </c>
      <c r="O66" s="45" t="s">
        <v>77</v>
      </c>
      <c r="P66" s="45">
        <v>0.333</v>
      </c>
      <c r="Q66" s="45" t="s">
        <v>999</v>
      </c>
      <c r="R66" s="46" t="s">
        <v>1000</v>
      </c>
      <c r="S66" s="26">
        <v>0.4</v>
      </c>
      <c r="T66" s="2" t="s">
        <v>105</v>
      </c>
      <c r="W66" s="2" t="s">
        <v>37</v>
      </c>
      <c r="Y66" s="2">
        <v>1</v>
      </c>
      <c r="Z66" s="2" t="s">
        <v>1001</v>
      </c>
      <c r="AA66" s="26">
        <v>1</v>
      </c>
      <c r="AB66" s="26">
        <v>3.4</v>
      </c>
      <c r="AC66" s="26">
        <v>3.8</v>
      </c>
      <c r="AD66" s="26">
        <f>0.8*J66+S66+AB66</f>
        <v>73.6190476190476</v>
      </c>
      <c r="AE66" s="2">
        <v>16</v>
      </c>
      <c r="AF66" s="2">
        <v>144</v>
      </c>
      <c r="AH66" s="29"/>
      <c r="AI66" s="30"/>
      <c r="AJ66" s="31"/>
      <c r="AK66" s="32"/>
      <c r="AL66" s="31"/>
      <c r="AM66" s="31"/>
      <c r="AN66" s="32"/>
    </row>
    <row r="67" s="1" customFormat="1" spans="1:40">
      <c r="A67" s="33"/>
      <c r="B67" s="34"/>
      <c r="C67" s="34"/>
      <c r="E67" s="34"/>
      <c r="F67" s="34"/>
      <c r="J67" s="12"/>
      <c r="M67" s="34"/>
      <c r="O67" s="34"/>
      <c r="R67" s="12"/>
      <c r="S67" s="12"/>
      <c r="T67" s="1" t="s">
        <v>40</v>
      </c>
      <c r="U67" s="1">
        <v>2023</v>
      </c>
      <c r="V67" s="1" t="s">
        <v>41</v>
      </c>
      <c r="W67" s="1" t="s">
        <v>37</v>
      </c>
      <c r="Y67" s="1">
        <v>0.2</v>
      </c>
      <c r="Z67" s="1" t="s">
        <v>1002</v>
      </c>
      <c r="AA67" s="12">
        <v>0.2</v>
      </c>
      <c r="AB67" s="12"/>
      <c r="AC67" s="12"/>
      <c r="AD67" s="12"/>
      <c r="AH67" s="29"/>
      <c r="AI67" s="30"/>
      <c r="AJ67" s="31"/>
      <c r="AK67" s="32"/>
      <c r="AL67" s="31"/>
      <c r="AM67" s="31"/>
      <c r="AN67" s="32"/>
    </row>
    <row r="68" s="1" customFormat="1" spans="1:40">
      <c r="A68" s="33"/>
      <c r="B68" s="34"/>
      <c r="C68" s="34"/>
      <c r="E68" s="34"/>
      <c r="F68" s="34"/>
      <c r="J68" s="12"/>
      <c r="K68" s="34"/>
      <c r="M68" s="34"/>
      <c r="N68" s="34"/>
      <c r="O68" s="34"/>
      <c r="Q68" s="34"/>
      <c r="R68" s="12"/>
      <c r="S68" s="12"/>
      <c r="T68" s="1" t="s">
        <v>40</v>
      </c>
      <c r="U68" s="1">
        <v>2024</v>
      </c>
      <c r="V68" s="1" t="s">
        <v>41</v>
      </c>
      <c r="W68" s="1" t="s">
        <v>37</v>
      </c>
      <c r="Y68" s="1">
        <v>0.2</v>
      </c>
      <c r="Z68" s="1" t="s">
        <v>1002</v>
      </c>
      <c r="AA68" s="12">
        <v>0.2</v>
      </c>
      <c r="AB68" s="12"/>
      <c r="AC68" s="12"/>
      <c r="AD68" s="12"/>
      <c r="AH68" s="29"/>
      <c r="AI68" s="30"/>
      <c r="AJ68" s="31"/>
      <c r="AK68" s="32"/>
      <c r="AL68" s="31"/>
      <c r="AM68" s="31"/>
      <c r="AN68" s="32"/>
    </row>
    <row r="69" s="1" customFormat="1" spans="1:40">
      <c r="A69" s="33"/>
      <c r="B69" s="34"/>
      <c r="C69" s="34"/>
      <c r="E69" s="34"/>
      <c r="F69" s="34"/>
      <c r="J69" s="12"/>
      <c r="K69" s="34"/>
      <c r="M69" s="34"/>
      <c r="N69" s="34"/>
      <c r="O69" s="34"/>
      <c r="Q69" s="34"/>
      <c r="R69" s="12"/>
      <c r="S69" s="12"/>
      <c r="T69" s="81" t="s">
        <v>410</v>
      </c>
      <c r="U69" s="81">
        <v>2025</v>
      </c>
      <c r="V69" s="81" t="s">
        <v>41</v>
      </c>
      <c r="W69" s="81" t="s">
        <v>37</v>
      </c>
      <c r="X69" s="81"/>
      <c r="Y69" s="81">
        <v>0.2</v>
      </c>
      <c r="Z69" s="81" t="s">
        <v>1003</v>
      </c>
      <c r="AA69" s="52" t="s">
        <v>1004</v>
      </c>
      <c r="AB69" s="12"/>
      <c r="AC69" s="12"/>
      <c r="AD69" s="12"/>
      <c r="AH69" s="29"/>
      <c r="AI69" s="30"/>
      <c r="AJ69" s="31"/>
      <c r="AK69" s="32"/>
      <c r="AL69" s="31"/>
      <c r="AM69" s="31"/>
      <c r="AN69" s="32"/>
    </row>
    <row r="70" s="1" customFormat="1" spans="1:40">
      <c r="A70" s="33"/>
      <c r="B70" s="34"/>
      <c r="C70" s="34"/>
      <c r="E70" s="34"/>
      <c r="F70" s="34"/>
      <c r="J70" s="12"/>
      <c r="R70" s="12"/>
      <c r="S70" s="12"/>
      <c r="T70" s="1" t="s">
        <v>1005</v>
      </c>
      <c r="U70" s="1">
        <v>2023</v>
      </c>
      <c r="W70" s="1" t="s">
        <v>37</v>
      </c>
      <c r="Y70" s="1">
        <v>0.47</v>
      </c>
      <c r="Z70" s="1" t="s">
        <v>381</v>
      </c>
      <c r="AA70" s="12">
        <v>0.47</v>
      </c>
      <c r="AB70" s="12"/>
      <c r="AC70" s="12"/>
      <c r="AD70" s="12"/>
      <c r="AH70" s="29"/>
      <c r="AI70" s="30"/>
      <c r="AJ70" s="31"/>
      <c r="AK70" s="32"/>
      <c r="AL70" s="31"/>
      <c r="AM70" s="31"/>
      <c r="AN70" s="32"/>
    </row>
    <row r="71" s="1" customFormat="1" spans="1:40">
      <c r="A71" s="33"/>
      <c r="B71" s="34"/>
      <c r="C71" s="34"/>
      <c r="E71" s="34"/>
      <c r="F71" s="34"/>
      <c r="J71" s="12"/>
      <c r="R71" s="12"/>
      <c r="S71" s="12"/>
      <c r="T71" s="1" t="s">
        <v>1006</v>
      </c>
      <c r="U71" s="1">
        <v>2024</v>
      </c>
      <c r="W71" s="1" t="s">
        <v>37</v>
      </c>
      <c r="Y71" s="1">
        <v>0.97</v>
      </c>
      <c r="Z71" s="1" t="s">
        <v>1007</v>
      </c>
      <c r="AA71" s="12">
        <v>0.97</v>
      </c>
      <c r="AB71" s="12"/>
      <c r="AC71" s="12"/>
      <c r="AD71" s="12"/>
      <c r="AH71" s="29"/>
      <c r="AI71" s="30"/>
      <c r="AJ71" s="31"/>
      <c r="AK71" s="32"/>
      <c r="AL71" s="31"/>
      <c r="AM71" s="31"/>
      <c r="AN71" s="32"/>
    </row>
    <row r="72" s="3" customFormat="1" ht="14.25" spans="1:40">
      <c r="A72" s="36"/>
      <c r="B72" s="37"/>
      <c r="C72" s="37"/>
      <c r="E72" s="37"/>
      <c r="F72" s="37"/>
      <c r="J72" s="39"/>
      <c r="R72" s="39"/>
      <c r="S72" s="39"/>
      <c r="T72" s="85" t="s">
        <v>1006</v>
      </c>
      <c r="U72" s="85">
        <v>2025</v>
      </c>
      <c r="V72" s="85"/>
      <c r="W72" s="85" t="s">
        <v>37</v>
      </c>
      <c r="X72" s="85"/>
      <c r="Y72" s="85">
        <v>0.97</v>
      </c>
      <c r="Z72" s="85" t="s">
        <v>1007</v>
      </c>
      <c r="AA72" s="86" t="s">
        <v>1008</v>
      </c>
      <c r="AB72" s="39"/>
      <c r="AC72" s="39"/>
      <c r="AD72" s="39"/>
      <c r="AH72" s="29"/>
      <c r="AI72" s="30"/>
      <c r="AJ72" s="31"/>
      <c r="AK72" s="32"/>
      <c r="AL72" s="31"/>
      <c r="AM72" s="31"/>
      <c r="AN72" s="32"/>
    </row>
    <row r="73" s="2" customFormat="1" spans="1:40">
      <c r="A73" s="59">
        <v>13</v>
      </c>
      <c r="B73" s="24" t="s">
        <v>97</v>
      </c>
      <c r="C73" s="24" t="s">
        <v>98</v>
      </c>
      <c r="D73" s="494" t="s">
        <v>1009</v>
      </c>
      <c r="E73" s="87" t="s">
        <v>1010</v>
      </c>
      <c r="F73" s="87" t="s">
        <v>34</v>
      </c>
      <c r="G73" s="8">
        <v>553</v>
      </c>
      <c r="H73" s="8">
        <v>437</v>
      </c>
      <c r="I73" s="8">
        <v>3.70420168067227</v>
      </c>
      <c r="J73" s="60">
        <v>89.1540616246498</v>
      </c>
      <c r="K73" s="2" t="s">
        <v>115</v>
      </c>
      <c r="L73" s="2">
        <v>2024</v>
      </c>
      <c r="M73" s="24" t="s">
        <v>102</v>
      </c>
      <c r="N73" s="2" t="s">
        <v>52</v>
      </c>
      <c r="O73" s="88" t="s">
        <v>151</v>
      </c>
      <c r="P73" s="2">
        <v>0.36</v>
      </c>
      <c r="Q73" s="24" t="s">
        <v>69</v>
      </c>
      <c r="R73" s="89">
        <v>0.45</v>
      </c>
      <c r="S73" s="90">
        <v>1.35</v>
      </c>
      <c r="T73" s="91" t="s">
        <v>1011</v>
      </c>
      <c r="U73" s="2">
        <v>2023</v>
      </c>
      <c r="V73" s="2" t="s">
        <v>41</v>
      </c>
      <c r="W73" s="2" t="s">
        <v>37</v>
      </c>
      <c r="Y73" s="2">
        <v>0.5</v>
      </c>
      <c r="Z73" s="2" t="s">
        <v>1012</v>
      </c>
      <c r="AA73" s="26">
        <v>0.5</v>
      </c>
      <c r="AB73" s="60">
        <v>0.7</v>
      </c>
      <c r="AC73" s="90">
        <v>2.05</v>
      </c>
      <c r="AD73" s="60">
        <f>0.8*J73+AC73</f>
        <v>73.3732492997198</v>
      </c>
      <c r="AE73" s="8">
        <v>6</v>
      </c>
      <c r="AF73" s="8">
        <v>144</v>
      </c>
      <c r="AG73" s="8"/>
      <c r="AH73" s="29"/>
      <c r="AI73" s="30"/>
      <c r="AJ73" s="31"/>
      <c r="AK73" s="32"/>
      <c r="AL73" s="31"/>
      <c r="AM73" s="31"/>
      <c r="AN73" s="32"/>
    </row>
    <row r="74" s="3" customFormat="1" ht="14.1" customHeight="1" spans="1:40">
      <c r="A74" s="62"/>
      <c r="B74" s="37"/>
      <c r="C74" s="37"/>
      <c r="E74" s="92"/>
      <c r="F74" s="92"/>
      <c r="G74" s="7"/>
      <c r="H74" s="7"/>
      <c r="I74" s="7"/>
      <c r="J74" s="63"/>
      <c r="K74" s="85" t="s">
        <v>1013</v>
      </c>
      <c r="L74" s="85">
        <v>2025</v>
      </c>
      <c r="M74" s="85" t="s">
        <v>116</v>
      </c>
      <c r="N74" s="85" t="s">
        <v>37</v>
      </c>
      <c r="O74" s="85"/>
      <c r="P74" s="85">
        <v>0.6</v>
      </c>
      <c r="Q74" s="85" t="s">
        <v>69</v>
      </c>
      <c r="R74" s="86" t="s">
        <v>1014</v>
      </c>
      <c r="S74" s="93"/>
      <c r="T74" s="3" t="s">
        <v>40</v>
      </c>
      <c r="U74" s="3">
        <v>2024</v>
      </c>
      <c r="V74" s="3" t="s">
        <v>41</v>
      </c>
      <c r="W74" s="3" t="s">
        <v>37</v>
      </c>
      <c r="Y74" s="3">
        <v>0.2</v>
      </c>
      <c r="Z74" s="3" t="s">
        <v>46</v>
      </c>
      <c r="AA74" s="39">
        <v>0.2</v>
      </c>
      <c r="AB74" s="63"/>
      <c r="AC74" s="93"/>
      <c r="AD74" s="63"/>
      <c r="AE74" s="7"/>
      <c r="AF74" s="7"/>
      <c r="AG74" s="7"/>
      <c r="AH74" s="29"/>
      <c r="AI74" s="30"/>
      <c r="AJ74" s="31"/>
      <c r="AK74" s="32"/>
      <c r="AL74" s="31"/>
      <c r="AM74" s="31"/>
      <c r="AN74" s="32"/>
    </row>
    <row r="75" s="7" customFormat="1" ht="14.25" spans="1:40">
      <c r="A75" s="62"/>
      <c r="E75" s="92"/>
      <c r="F75" s="92"/>
      <c r="J75" s="63"/>
      <c r="K75" s="94" t="s">
        <v>82</v>
      </c>
      <c r="L75" s="95">
        <v>2025</v>
      </c>
      <c r="M75" s="94" t="s">
        <v>83</v>
      </c>
      <c r="N75" s="94" t="s">
        <v>52</v>
      </c>
      <c r="O75" s="94" t="s">
        <v>482</v>
      </c>
      <c r="P75" s="95">
        <v>0.3</v>
      </c>
      <c r="Q75" s="94" t="s">
        <v>1015</v>
      </c>
      <c r="R75" s="96">
        <v>0.3</v>
      </c>
      <c r="S75" s="93"/>
      <c r="AA75" s="63"/>
      <c r="AB75" s="63"/>
      <c r="AC75" s="93"/>
      <c r="AD75" s="63"/>
      <c r="AH75" s="29"/>
      <c r="AI75" s="30"/>
      <c r="AJ75" s="31"/>
      <c r="AK75" s="32"/>
      <c r="AL75" s="31"/>
      <c r="AM75" s="31"/>
      <c r="AN75" s="32"/>
    </row>
    <row r="76" s="2" customFormat="1" spans="1:40">
      <c r="A76" s="59">
        <v>14</v>
      </c>
      <c r="B76" s="24" t="s">
        <v>97</v>
      </c>
      <c r="C76" s="24" t="s">
        <v>98</v>
      </c>
      <c r="D76" s="494" t="s">
        <v>1016</v>
      </c>
      <c r="E76" s="87" t="s">
        <v>1017</v>
      </c>
      <c r="F76" s="87" t="s">
        <v>34</v>
      </c>
      <c r="G76" s="8">
        <v>655</v>
      </c>
      <c r="H76" s="8">
        <v>551</v>
      </c>
      <c r="I76" s="8">
        <v>3.61854838709677</v>
      </c>
      <c r="J76" s="60">
        <v>87.9818548387097</v>
      </c>
      <c r="M76" s="24"/>
      <c r="O76" s="24"/>
      <c r="Q76" s="24"/>
      <c r="R76" s="26"/>
      <c r="S76" s="60">
        <v>0</v>
      </c>
      <c r="T76" s="2" t="s">
        <v>105</v>
      </c>
      <c r="W76" s="2" t="s">
        <v>37</v>
      </c>
      <c r="Y76" s="2">
        <v>1</v>
      </c>
      <c r="Z76" s="2" t="s">
        <v>1018</v>
      </c>
      <c r="AA76" s="26">
        <v>1</v>
      </c>
      <c r="AB76" s="60">
        <v>2.635</v>
      </c>
      <c r="AC76" s="60">
        <v>2.635</v>
      </c>
      <c r="AD76" s="60">
        <f>0.8*J76+AC76</f>
        <v>73.0204838709678</v>
      </c>
      <c r="AE76" s="8">
        <v>13</v>
      </c>
      <c r="AF76" s="8">
        <v>144</v>
      </c>
      <c r="AG76" s="8"/>
      <c r="AH76" s="29"/>
      <c r="AI76" s="30"/>
      <c r="AJ76" s="31"/>
      <c r="AK76" s="32"/>
      <c r="AL76" s="31"/>
      <c r="AM76" s="31"/>
      <c r="AN76" s="32"/>
    </row>
    <row r="77" s="1" customFormat="1" spans="1:40">
      <c r="A77" s="62"/>
      <c r="B77" s="34"/>
      <c r="C77" s="34"/>
      <c r="E77" s="92"/>
      <c r="F77" s="92"/>
      <c r="G77" s="7"/>
      <c r="H77" s="7"/>
      <c r="I77" s="7"/>
      <c r="J77" s="63"/>
      <c r="M77" s="34"/>
      <c r="O77" s="34"/>
      <c r="R77" s="12"/>
      <c r="S77" s="63"/>
      <c r="T77" s="1" t="s">
        <v>1019</v>
      </c>
      <c r="U77" s="1">
        <v>2023</v>
      </c>
      <c r="V77" s="1" t="s">
        <v>290</v>
      </c>
      <c r="W77" s="1" t="s">
        <v>37</v>
      </c>
      <c r="Y77" s="1">
        <v>0.475</v>
      </c>
      <c r="Z77" s="1" t="s">
        <v>107</v>
      </c>
      <c r="AA77" s="12">
        <v>0.475</v>
      </c>
      <c r="AB77" s="63"/>
      <c r="AC77" s="63"/>
      <c r="AD77" s="63"/>
      <c r="AE77" s="7"/>
      <c r="AF77" s="7"/>
      <c r="AG77" s="7"/>
      <c r="AH77" s="29"/>
      <c r="AI77" s="30"/>
      <c r="AJ77" s="31"/>
      <c r="AK77" s="32"/>
      <c r="AL77" s="31"/>
      <c r="AM77" s="31"/>
      <c r="AN77" s="32"/>
    </row>
    <row r="78" s="1" customFormat="1" spans="1:40">
      <c r="A78" s="62"/>
      <c r="B78" s="34"/>
      <c r="C78" s="34"/>
      <c r="E78" s="92"/>
      <c r="F78" s="92"/>
      <c r="G78" s="7"/>
      <c r="H78" s="7"/>
      <c r="I78" s="7"/>
      <c r="J78" s="63"/>
      <c r="K78" s="34"/>
      <c r="M78" s="34"/>
      <c r="N78" s="34"/>
      <c r="O78" s="34"/>
      <c r="Q78" s="34"/>
      <c r="R78" s="12"/>
      <c r="S78" s="63"/>
      <c r="T78" s="81" t="s">
        <v>1020</v>
      </c>
      <c r="U78" s="81">
        <v>2024</v>
      </c>
      <c r="V78" s="81" t="s">
        <v>290</v>
      </c>
      <c r="W78" s="81" t="s">
        <v>37</v>
      </c>
      <c r="X78" s="81"/>
      <c r="Y78" s="81">
        <v>0.48</v>
      </c>
      <c r="Z78" s="81" t="s">
        <v>107</v>
      </c>
      <c r="AA78" s="52">
        <v>0.475</v>
      </c>
      <c r="AB78" s="63"/>
      <c r="AC78" s="63"/>
      <c r="AD78" s="63"/>
      <c r="AE78" s="7"/>
      <c r="AF78" s="7"/>
      <c r="AG78" s="7"/>
      <c r="AH78" s="29"/>
      <c r="AI78" s="30"/>
      <c r="AJ78" s="31"/>
      <c r="AK78" s="32"/>
      <c r="AL78" s="31"/>
      <c r="AM78" s="31"/>
      <c r="AN78" s="32"/>
    </row>
    <row r="79" s="3" customFormat="1" ht="14.25" spans="1:40">
      <c r="A79" s="62"/>
      <c r="B79" s="37"/>
      <c r="C79" s="37"/>
      <c r="E79" s="92"/>
      <c r="F79" s="92"/>
      <c r="G79" s="7"/>
      <c r="H79" s="7"/>
      <c r="I79" s="7"/>
      <c r="J79" s="63"/>
      <c r="K79" s="37"/>
      <c r="M79" s="37"/>
      <c r="N79" s="37"/>
      <c r="O79" s="37"/>
      <c r="Q79" s="37"/>
      <c r="R79" s="39"/>
      <c r="S79" s="63"/>
      <c r="T79" s="3" t="s">
        <v>1020</v>
      </c>
      <c r="U79" s="3">
        <v>2025</v>
      </c>
      <c r="V79" s="3" t="s">
        <v>290</v>
      </c>
      <c r="W79" s="3" t="s">
        <v>37</v>
      </c>
      <c r="Y79" s="3">
        <v>0.485</v>
      </c>
      <c r="Z79" s="3" t="s">
        <v>107</v>
      </c>
      <c r="AA79" s="39">
        <v>0.485</v>
      </c>
      <c r="AB79" s="63"/>
      <c r="AC79" s="63"/>
      <c r="AD79" s="63"/>
      <c r="AE79" s="7"/>
      <c r="AF79" s="7"/>
      <c r="AG79" s="7"/>
      <c r="AH79" s="29"/>
      <c r="AI79" s="30"/>
      <c r="AJ79" s="31"/>
      <c r="AK79" s="32"/>
      <c r="AL79" s="31"/>
      <c r="AM79" s="31"/>
      <c r="AN79" s="32"/>
    </row>
    <row r="80" s="7" customFormat="1" ht="14.25" spans="1:40">
      <c r="A80" s="62"/>
      <c r="B80" s="92"/>
      <c r="C80" s="92"/>
      <c r="E80" s="92"/>
      <c r="F80" s="92"/>
      <c r="J80" s="63"/>
      <c r="M80" s="92"/>
      <c r="O80" s="92"/>
      <c r="Q80" s="92"/>
      <c r="R80" s="63"/>
      <c r="S80" s="63"/>
      <c r="T80" s="95" t="s">
        <v>214</v>
      </c>
      <c r="U80" s="95">
        <v>2025</v>
      </c>
      <c r="V80" s="95"/>
      <c r="W80" s="95" t="s">
        <v>37</v>
      </c>
      <c r="X80" s="95"/>
      <c r="Y80" s="95">
        <v>0.2</v>
      </c>
      <c r="Z80" s="95" t="s">
        <v>42</v>
      </c>
      <c r="AA80" s="96">
        <v>0.2</v>
      </c>
      <c r="AB80" s="63"/>
      <c r="AC80" s="63"/>
      <c r="AD80" s="63"/>
      <c r="AH80" s="29"/>
      <c r="AI80" s="30"/>
      <c r="AJ80" s="31"/>
      <c r="AK80" s="32"/>
      <c r="AL80" s="31"/>
      <c r="AM80" s="31"/>
      <c r="AN80" s="32"/>
    </row>
    <row r="81" s="2" customFormat="1" spans="1:40">
      <c r="A81" s="23">
        <v>15</v>
      </c>
      <c r="B81" s="24" t="s">
        <v>97</v>
      </c>
      <c r="C81" s="24" t="s">
        <v>98</v>
      </c>
      <c r="D81" s="494" t="s">
        <v>1021</v>
      </c>
      <c r="E81" s="24" t="s">
        <v>1022</v>
      </c>
      <c r="F81" s="24" t="s">
        <v>282</v>
      </c>
      <c r="G81" s="2">
        <v>521</v>
      </c>
      <c r="H81" s="2">
        <v>475</v>
      </c>
      <c r="I81" s="2">
        <v>3.64285714285714</v>
      </c>
      <c r="J81" s="26">
        <v>88.2857142857143</v>
      </c>
      <c r="M81" s="24"/>
      <c r="O81" s="24"/>
      <c r="Q81" s="24"/>
      <c r="R81" s="26"/>
      <c r="S81" s="26">
        <v>0</v>
      </c>
      <c r="T81" s="2" t="s">
        <v>965</v>
      </c>
      <c r="U81" s="2">
        <v>2025</v>
      </c>
      <c r="V81" s="2" t="s">
        <v>110</v>
      </c>
      <c r="W81" s="2" t="s">
        <v>52</v>
      </c>
      <c r="X81" s="2" t="s">
        <v>111</v>
      </c>
      <c r="Y81" s="2">
        <v>0.2</v>
      </c>
      <c r="Z81" s="2" t="s">
        <v>81</v>
      </c>
      <c r="AA81" s="26">
        <v>0.2</v>
      </c>
      <c r="AB81" s="26">
        <v>1.4</v>
      </c>
      <c r="AC81" s="26">
        <v>1.4</v>
      </c>
      <c r="AD81" s="26">
        <f>0.8*J81+AC81</f>
        <v>72.0285714285715</v>
      </c>
      <c r="AE81" s="2">
        <v>12</v>
      </c>
      <c r="AF81" s="78">
        <v>144</v>
      </c>
      <c r="AH81" s="29"/>
      <c r="AI81" s="30"/>
      <c r="AJ81" s="31"/>
      <c r="AK81" s="32"/>
      <c r="AL81" s="31"/>
      <c r="AM81" s="31"/>
      <c r="AN81" s="32"/>
    </row>
    <row r="82" s="1" customFormat="1" spans="1:40">
      <c r="A82" s="33"/>
      <c r="B82" s="34"/>
      <c r="C82" s="34"/>
      <c r="E82" s="34"/>
      <c r="F82" s="34"/>
      <c r="J82" s="12"/>
      <c r="M82" s="34"/>
      <c r="O82" s="34"/>
      <c r="R82" s="12"/>
      <c r="S82" s="12"/>
      <c r="T82" s="1" t="s">
        <v>1023</v>
      </c>
      <c r="U82" s="1">
        <v>2025</v>
      </c>
      <c r="V82" s="1" t="s">
        <v>41</v>
      </c>
      <c r="W82" s="1" t="s">
        <v>37</v>
      </c>
      <c r="Y82" s="1">
        <v>1</v>
      </c>
      <c r="Z82" s="1" t="s">
        <v>105</v>
      </c>
      <c r="AA82" s="12">
        <v>1</v>
      </c>
      <c r="AB82" s="12"/>
      <c r="AC82" s="12"/>
      <c r="AD82" s="12"/>
      <c r="AF82" s="80"/>
      <c r="AH82" s="29"/>
      <c r="AI82" s="30"/>
      <c r="AJ82" s="31"/>
      <c r="AK82" s="32"/>
      <c r="AL82" s="31"/>
      <c r="AM82" s="31"/>
      <c r="AN82" s="32"/>
    </row>
    <row r="83" s="3" customFormat="1" ht="15.75" customHeight="1" spans="1:40">
      <c r="A83" s="36"/>
      <c r="B83" s="37"/>
      <c r="C83" s="37"/>
      <c r="E83" s="37"/>
      <c r="F83" s="37"/>
      <c r="J83" s="39"/>
      <c r="K83" s="37"/>
      <c r="M83" s="37"/>
      <c r="N83" s="37"/>
      <c r="O83" s="37"/>
      <c r="Q83" s="37"/>
      <c r="R83" s="39"/>
      <c r="S83" s="39"/>
      <c r="T83" s="3" t="s">
        <v>257</v>
      </c>
      <c r="U83" s="3">
        <v>2024</v>
      </c>
      <c r="V83" s="3" t="s">
        <v>41</v>
      </c>
      <c r="W83" s="3" t="s">
        <v>37</v>
      </c>
      <c r="Y83" s="3">
        <v>0.2</v>
      </c>
      <c r="Z83" s="3" t="s">
        <v>42</v>
      </c>
      <c r="AA83" s="39">
        <v>0.2</v>
      </c>
      <c r="AB83" s="39"/>
      <c r="AC83" s="39"/>
      <c r="AD83" s="39"/>
      <c r="AF83" s="83"/>
      <c r="AH83" s="29"/>
      <c r="AI83" s="30"/>
      <c r="AJ83" s="31"/>
      <c r="AK83" s="32"/>
      <c r="AL83" s="31"/>
      <c r="AM83" s="31"/>
      <c r="AN83" s="32"/>
    </row>
    <row r="84" s="2" customFormat="1" spans="1:40">
      <c r="A84" s="59">
        <v>16</v>
      </c>
      <c r="B84" s="2" t="s">
        <v>97</v>
      </c>
      <c r="C84" s="2" t="s">
        <v>98</v>
      </c>
      <c r="D84" s="494" t="s">
        <v>1024</v>
      </c>
      <c r="E84" s="8" t="s">
        <v>1025</v>
      </c>
      <c r="F84" s="8" t="s">
        <v>282</v>
      </c>
      <c r="G84" s="8">
        <v>552</v>
      </c>
      <c r="H84" s="8">
        <v>513</v>
      </c>
      <c r="I84" s="8">
        <v>3.35116279069767</v>
      </c>
      <c r="J84" s="60">
        <v>84.6395348837209</v>
      </c>
      <c r="K84" s="97" t="s">
        <v>115</v>
      </c>
      <c r="L84" s="97">
        <v>2025</v>
      </c>
      <c r="M84" s="97" t="s">
        <v>1026</v>
      </c>
      <c r="N84" s="97" t="s">
        <v>52</v>
      </c>
      <c r="O84" s="97" t="s">
        <v>225</v>
      </c>
      <c r="P84" s="1">
        <v>0.81</v>
      </c>
      <c r="Q84" s="1" t="s">
        <v>1027</v>
      </c>
      <c r="R84" s="26"/>
      <c r="S84" s="60">
        <v>0.81</v>
      </c>
      <c r="T84" s="2" t="s">
        <v>1028</v>
      </c>
      <c r="U84" s="2">
        <v>2023</v>
      </c>
      <c r="V84" s="2" t="s">
        <v>41</v>
      </c>
      <c r="W84" s="2" t="s">
        <v>52</v>
      </c>
      <c r="X84" s="2" t="s">
        <v>80</v>
      </c>
      <c r="Y84" s="2">
        <v>0.1</v>
      </c>
      <c r="Z84" s="2" t="s">
        <v>81</v>
      </c>
      <c r="AA84" s="26">
        <v>0.1</v>
      </c>
      <c r="AB84" s="60">
        <v>3.5</v>
      </c>
      <c r="AC84" s="60">
        <v>4.31</v>
      </c>
      <c r="AD84" s="60">
        <f>0.8*J84+S84+AB84</f>
        <v>72.0216279069767</v>
      </c>
      <c r="AE84" s="8">
        <v>37</v>
      </c>
      <c r="AF84" s="8">
        <v>144</v>
      </c>
      <c r="AG84" s="8"/>
      <c r="AH84" s="29"/>
      <c r="AI84" s="30"/>
      <c r="AJ84" s="31"/>
      <c r="AK84" s="32"/>
      <c r="AL84" s="31"/>
      <c r="AM84" s="31"/>
      <c r="AN84" s="32"/>
    </row>
    <row r="85" s="1" customFormat="1" spans="1:40">
      <c r="A85" s="62"/>
      <c r="E85" s="7"/>
      <c r="F85" s="7"/>
      <c r="G85" s="7"/>
      <c r="H85" s="7"/>
      <c r="I85" s="7"/>
      <c r="J85" s="63"/>
      <c r="R85" s="12"/>
      <c r="S85" s="63"/>
      <c r="T85" s="1" t="s">
        <v>1029</v>
      </c>
      <c r="U85" s="1" t="s">
        <v>231</v>
      </c>
      <c r="W85" s="1" t="s">
        <v>37</v>
      </c>
      <c r="Y85" s="1">
        <v>1</v>
      </c>
      <c r="Z85" s="1" t="s">
        <v>105</v>
      </c>
      <c r="AA85" s="12">
        <v>1</v>
      </c>
      <c r="AB85" s="63"/>
      <c r="AC85" s="63"/>
      <c r="AD85" s="63"/>
      <c r="AE85" s="7"/>
      <c r="AF85" s="7"/>
      <c r="AG85" s="7"/>
      <c r="AH85" s="29"/>
      <c r="AI85" s="30"/>
      <c r="AJ85" s="31"/>
      <c r="AK85" s="32"/>
      <c r="AL85" s="31"/>
      <c r="AM85" s="31"/>
      <c r="AN85" s="32"/>
    </row>
    <row r="86" s="1" customFormat="1" spans="1:40">
      <c r="A86" s="62"/>
      <c r="E86" s="7"/>
      <c r="F86" s="7"/>
      <c r="G86" s="7"/>
      <c r="H86" s="7"/>
      <c r="I86" s="7"/>
      <c r="J86" s="63"/>
      <c r="R86" s="12"/>
      <c r="S86" s="63"/>
      <c r="T86" s="1" t="s">
        <v>410</v>
      </c>
      <c r="U86" s="1">
        <v>2024</v>
      </c>
      <c r="V86" s="1" t="s">
        <v>41</v>
      </c>
      <c r="W86" s="1" t="s">
        <v>37</v>
      </c>
      <c r="Y86" s="1">
        <v>0.2</v>
      </c>
      <c r="Z86" s="1" t="s">
        <v>46</v>
      </c>
      <c r="AA86" s="12">
        <v>0.2</v>
      </c>
      <c r="AB86" s="63"/>
      <c r="AC86" s="63"/>
      <c r="AD86" s="63"/>
      <c r="AE86" s="7"/>
      <c r="AF86" s="7"/>
      <c r="AG86" s="7"/>
      <c r="AH86" s="29"/>
      <c r="AI86" s="30"/>
      <c r="AJ86" s="31"/>
      <c r="AK86" s="32"/>
      <c r="AL86" s="31"/>
      <c r="AM86" s="31"/>
      <c r="AN86" s="32"/>
    </row>
    <row r="87" s="1" customFormat="1" spans="1:40">
      <c r="A87" s="62"/>
      <c r="E87" s="7"/>
      <c r="F87" s="7"/>
      <c r="G87" s="7"/>
      <c r="H87" s="7"/>
      <c r="I87" s="7"/>
      <c r="J87" s="63"/>
      <c r="R87" s="12"/>
      <c r="S87" s="63"/>
      <c r="T87" s="1" t="s">
        <v>1030</v>
      </c>
      <c r="U87" s="1">
        <v>2025</v>
      </c>
      <c r="V87" s="1" t="s">
        <v>41</v>
      </c>
      <c r="W87" s="1" t="s">
        <v>37</v>
      </c>
      <c r="Y87" s="1">
        <v>0.2</v>
      </c>
      <c r="Z87" s="1" t="s">
        <v>42</v>
      </c>
      <c r="AA87" s="12">
        <v>0.2</v>
      </c>
      <c r="AB87" s="63"/>
      <c r="AC87" s="63"/>
      <c r="AD87" s="63"/>
      <c r="AE87" s="7"/>
      <c r="AF87" s="7"/>
      <c r="AG87" s="7"/>
      <c r="AH87" s="29"/>
      <c r="AI87" s="30"/>
      <c r="AJ87" s="31"/>
      <c r="AK87" s="32"/>
      <c r="AL87" s="31"/>
      <c r="AM87" s="31"/>
      <c r="AN87" s="32"/>
    </row>
    <row r="88" s="1" customFormat="1" spans="1:40">
      <c r="A88" s="62"/>
      <c r="E88" s="7"/>
      <c r="F88" s="7"/>
      <c r="G88" s="7"/>
      <c r="H88" s="7"/>
      <c r="I88" s="7"/>
      <c r="J88" s="63"/>
      <c r="R88" s="12"/>
      <c r="S88" s="63"/>
      <c r="T88" s="81" t="s">
        <v>122</v>
      </c>
      <c r="U88" s="81">
        <v>2024</v>
      </c>
      <c r="V88" s="81" t="s">
        <v>41</v>
      </c>
      <c r="W88" s="81" t="s">
        <v>37</v>
      </c>
      <c r="X88" s="81"/>
      <c r="Y88" s="81">
        <v>0.2</v>
      </c>
      <c r="Z88" s="81" t="s">
        <v>42</v>
      </c>
      <c r="AA88" s="98" t="s">
        <v>1031</v>
      </c>
      <c r="AB88" s="63"/>
      <c r="AC88" s="63"/>
      <c r="AD88" s="63"/>
      <c r="AE88" s="7"/>
      <c r="AF88" s="7"/>
      <c r="AG88" s="7"/>
      <c r="AH88" s="29"/>
      <c r="AI88" s="30"/>
      <c r="AJ88" s="31"/>
      <c r="AK88" s="32"/>
      <c r="AL88" s="31"/>
      <c r="AM88" s="31"/>
      <c r="AN88" s="32"/>
    </row>
    <row r="89" s="1" customFormat="1" spans="1:40">
      <c r="A89" s="62"/>
      <c r="E89" s="7"/>
      <c r="F89" s="7"/>
      <c r="G89" s="7"/>
      <c r="H89" s="7"/>
      <c r="I89" s="7"/>
      <c r="J89" s="63"/>
      <c r="R89" s="12"/>
      <c r="S89" s="63"/>
      <c r="T89" s="1" t="s">
        <v>1032</v>
      </c>
      <c r="U89" s="1" t="s">
        <v>125</v>
      </c>
      <c r="V89" s="1" t="s">
        <v>41</v>
      </c>
      <c r="W89" s="1" t="s">
        <v>37</v>
      </c>
      <c r="Y89" s="1">
        <v>1.485</v>
      </c>
      <c r="Z89" s="1" t="s">
        <v>107</v>
      </c>
      <c r="AA89" s="12">
        <v>1.485</v>
      </c>
      <c r="AB89" s="63"/>
      <c r="AC89" s="63"/>
      <c r="AD89" s="63"/>
      <c r="AE89" s="7"/>
      <c r="AF89" s="7"/>
      <c r="AG89" s="7"/>
      <c r="AH89" s="29"/>
      <c r="AI89" s="30"/>
      <c r="AJ89" s="31"/>
      <c r="AK89" s="32"/>
      <c r="AL89" s="31"/>
      <c r="AM89" s="31"/>
      <c r="AN89" s="32"/>
    </row>
    <row r="90" s="3" customFormat="1" ht="14.25" spans="1:40">
      <c r="A90" s="62"/>
      <c r="E90" s="7"/>
      <c r="F90" s="7"/>
      <c r="G90" s="7"/>
      <c r="H90" s="7"/>
      <c r="I90" s="7"/>
      <c r="J90" s="63"/>
      <c r="R90" s="39"/>
      <c r="S90" s="63"/>
      <c r="T90" s="85" t="s">
        <v>1033</v>
      </c>
      <c r="U90" s="85" t="s">
        <v>129</v>
      </c>
      <c r="V90" s="85" t="s">
        <v>41</v>
      </c>
      <c r="W90" s="85" t="s">
        <v>37</v>
      </c>
      <c r="X90" s="85"/>
      <c r="Y90" s="85">
        <v>0.99</v>
      </c>
      <c r="Z90" s="85" t="s">
        <v>107</v>
      </c>
      <c r="AA90" s="86" t="s">
        <v>1034</v>
      </c>
      <c r="AB90" s="63"/>
      <c r="AC90" s="63"/>
      <c r="AD90" s="63"/>
      <c r="AE90" s="7"/>
      <c r="AF90" s="7"/>
      <c r="AG90" s="7"/>
      <c r="AH90" s="29"/>
      <c r="AI90" s="30"/>
      <c r="AJ90" s="31"/>
      <c r="AK90" s="32"/>
      <c r="AL90" s="31"/>
      <c r="AM90" s="31"/>
      <c r="AN90" s="32"/>
    </row>
    <row r="91" s="5" customFormat="1" ht="14.25" spans="1:40">
      <c r="A91" s="64"/>
      <c r="B91" s="99"/>
      <c r="C91" s="99"/>
      <c r="D91" s="100"/>
      <c r="M91" s="99"/>
      <c r="O91" s="99"/>
      <c r="Q91" s="99"/>
      <c r="T91" s="65" t="s">
        <v>122</v>
      </c>
      <c r="U91" s="65">
        <v>2025</v>
      </c>
      <c r="V91" s="65" t="s">
        <v>41</v>
      </c>
      <c r="W91" s="65" t="s">
        <v>37</v>
      </c>
      <c r="X91" s="65"/>
      <c r="Y91" s="65">
        <v>0.2</v>
      </c>
      <c r="Z91" s="65" t="s">
        <v>42</v>
      </c>
      <c r="AA91" s="101" t="s">
        <v>1035</v>
      </c>
      <c r="AH91" s="66"/>
      <c r="AI91" s="67"/>
      <c r="AJ91" s="68"/>
      <c r="AK91" s="69"/>
      <c r="AL91" s="68"/>
      <c r="AM91" s="68"/>
      <c r="AN91" s="69"/>
    </row>
    <row r="92" s="2" customFormat="1" spans="1:40">
      <c r="A92" s="23">
        <v>17</v>
      </c>
      <c r="B92" s="24" t="s">
        <v>97</v>
      </c>
      <c r="C92" s="24" t="s">
        <v>98</v>
      </c>
      <c r="D92" s="494" t="s">
        <v>1036</v>
      </c>
      <c r="E92" s="24" t="s">
        <v>1037</v>
      </c>
      <c r="F92" s="24" t="s">
        <v>282</v>
      </c>
      <c r="G92" s="102">
        <v>505</v>
      </c>
      <c r="I92" s="2">
        <v>3.4546875</v>
      </c>
      <c r="J92" s="26">
        <v>85.93359375</v>
      </c>
      <c r="K92" s="45" t="s">
        <v>1013</v>
      </c>
      <c r="L92" s="45">
        <v>2025</v>
      </c>
      <c r="M92" s="45" t="s">
        <v>102</v>
      </c>
      <c r="N92" s="45" t="s">
        <v>37</v>
      </c>
      <c r="O92" s="45" t="s">
        <v>38</v>
      </c>
      <c r="P92" s="45">
        <v>1.8</v>
      </c>
      <c r="Q92" s="45" t="s">
        <v>69</v>
      </c>
      <c r="R92" s="46" t="s">
        <v>986</v>
      </c>
      <c r="S92" s="26">
        <v>0.6</v>
      </c>
      <c r="T92" s="103" t="s">
        <v>1038</v>
      </c>
      <c r="U92" s="2">
        <v>2025</v>
      </c>
      <c r="V92" s="2" t="s">
        <v>119</v>
      </c>
      <c r="W92" s="2" t="s">
        <v>52</v>
      </c>
      <c r="X92" s="2" t="s">
        <v>111</v>
      </c>
      <c r="Y92" s="2">
        <v>0.3</v>
      </c>
      <c r="Z92" s="2" t="s">
        <v>81</v>
      </c>
      <c r="AA92" s="26">
        <v>0.3</v>
      </c>
      <c r="AB92" s="26">
        <v>2.67</v>
      </c>
      <c r="AC92" s="26">
        <v>3.27</v>
      </c>
      <c r="AD92" s="26">
        <f>0.8*J92+AC92</f>
        <v>72.016875</v>
      </c>
      <c r="AE92" s="2">
        <v>25</v>
      </c>
      <c r="AF92" s="2">
        <v>144</v>
      </c>
      <c r="AH92" s="29"/>
      <c r="AI92" s="30"/>
      <c r="AJ92" s="31"/>
      <c r="AK92" s="32"/>
      <c r="AL92" s="31"/>
      <c r="AM92" s="31"/>
      <c r="AN92" s="32"/>
    </row>
    <row r="93" s="1" customFormat="1" spans="1:40">
      <c r="A93" s="33"/>
      <c r="B93" s="34"/>
      <c r="C93" s="34"/>
      <c r="E93" s="34"/>
      <c r="F93" s="34"/>
      <c r="G93" s="95"/>
      <c r="J93" s="12"/>
      <c r="K93" s="81" t="s">
        <v>1039</v>
      </c>
      <c r="L93" s="81">
        <v>2025</v>
      </c>
      <c r="M93" s="81" t="s">
        <v>203</v>
      </c>
      <c r="N93" s="81" t="s">
        <v>37</v>
      </c>
      <c r="O93" s="81" t="s">
        <v>1040</v>
      </c>
      <c r="P93" s="81">
        <v>0.075</v>
      </c>
      <c r="Q93" s="81" t="s">
        <v>1041</v>
      </c>
      <c r="R93" s="52" t="s">
        <v>1042</v>
      </c>
      <c r="S93" s="12"/>
      <c r="T93" s="1" t="s">
        <v>40</v>
      </c>
      <c r="U93" s="1">
        <v>2023</v>
      </c>
      <c r="V93" s="1" t="s">
        <v>41</v>
      </c>
      <c r="W93" s="1" t="s">
        <v>37</v>
      </c>
      <c r="Y93" s="1">
        <v>0.2</v>
      </c>
      <c r="Z93" s="1" t="s">
        <v>46</v>
      </c>
      <c r="AA93" s="12">
        <v>0.2</v>
      </c>
      <c r="AB93" s="12"/>
      <c r="AC93" s="12"/>
      <c r="AD93" s="12"/>
      <c r="AH93" s="29"/>
      <c r="AI93" s="30"/>
      <c r="AJ93" s="31"/>
      <c r="AK93" s="32"/>
      <c r="AL93" s="31"/>
      <c r="AM93" s="31"/>
      <c r="AN93" s="32"/>
    </row>
    <row r="94" s="1" customFormat="1" spans="1:40">
      <c r="A94" s="33"/>
      <c r="B94" s="34"/>
      <c r="C94" s="34"/>
      <c r="E94" s="34"/>
      <c r="F94" s="34"/>
      <c r="G94" s="95"/>
      <c r="J94" s="12"/>
      <c r="R94" s="12"/>
      <c r="S94" s="12"/>
      <c r="T94" s="1" t="s">
        <v>40</v>
      </c>
      <c r="U94" s="1">
        <v>2024</v>
      </c>
      <c r="V94" s="1" t="s">
        <v>41</v>
      </c>
      <c r="W94" s="1" t="s">
        <v>37</v>
      </c>
      <c r="Y94" s="1">
        <v>0.2</v>
      </c>
      <c r="Z94" s="1" t="s">
        <v>42</v>
      </c>
      <c r="AA94" s="12">
        <v>0.2</v>
      </c>
      <c r="AB94" s="12"/>
      <c r="AC94" s="12"/>
      <c r="AD94" s="12"/>
      <c r="AH94" s="29"/>
      <c r="AI94" s="30"/>
      <c r="AJ94" s="31"/>
      <c r="AK94" s="32"/>
      <c r="AL94" s="31"/>
      <c r="AM94" s="31"/>
      <c r="AN94" s="32"/>
    </row>
    <row r="95" s="1" customFormat="1" spans="1:40">
      <c r="A95" s="33"/>
      <c r="B95" s="34"/>
      <c r="C95" s="34"/>
      <c r="E95" s="34"/>
      <c r="F95" s="34"/>
      <c r="G95" s="95"/>
      <c r="J95" s="12"/>
      <c r="K95" s="34"/>
      <c r="M95" s="34"/>
      <c r="N95" s="34"/>
      <c r="O95" s="34"/>
      <c r="Q95" s="34"/>
      <c r="R95" s="12"/>
      <c r="S95" s="12"/>
      <c r="T95" s="1" t="s">
        <v>341</v>
      </c>
      <c r="U95" s="1">
        <v>2025</v>
      </c>
      <c r="V95" s="1" t="s">
        <v>41</v>
      </c>
      <c r="W95" s="1" t="s">
        <v>37</v>
      </c>
      <c r="Y95" s="1">
        <v>1</v>
      </c>
      <c r="Z95" s="1" t="s">
        <v>1043</v>
      </c>
      <c r="AA95" s="12">
        <v>1</v>
      </c>
      <c r="AB95" s="12"/>
      <c r="AC95" s="12"/>
      <c r="AD95" s="12"/>
      <c r="AH95" s="29"/>
      <c r="AI95" s="30"/>
      <c r="AJ95" s="31"/>
      <c r="AK95" s="32"/>
      <c r="AL95" s="31"/>
      <c r="AM95" s="31"/>
      <c r="AN95" s="32"/>
    </row>
    <row r="96" s="1" customFormat="1" spans="1:40">
      <c r="A96" s="33"/>
      <c r="B96" s="34"/>
      <c r="C96" s="34"/>
      <c r="E96" s="34"/>
      <c r="F96" s="34"/>
      <c r="G96" s="95"/>
      <c r="J96" s="12"/>
      <c r="R96" s="12"/>
      <c r="S96" s="12"/>
      <c r="T96" s="1" t="s">
        <v>1044</v>
      </c>
      <c r="U96" s="1">
        <v>2024</v>
      </c>
      <c r="V96" s="1" t="s">
        <v>41</v>
      </c>
      <c r="W96" s="1" t="s">
        <v>37</v>
      </c>
      <c r="Y96" s="1">
        <v>0.48</v>
      </c>
      <c r="Z96" s="1" t="s">
        <v>1012</v>
      </c>
      <c r="AA96" s="12">
        <v>0.48</v>
      </c>
      <c r="AB96" s="12"/>
      <c r="AC96" s="12"/>
      <c r="AD96" s="12"/>
      <c r="AH96" s="29"/>
      <c r="AI96" s="30"/>
      <c r="AJ96" s="31"/>
      <c r="AK96" s="32"/>
      <c r="AL96" s="31"/>
      <c r="AM96" s="31"/>
      <c r="AN96" s="32"/>
    </row>
    <row r="97" s="3" customFormat="1" ht="14.25" spans="1:40">
      <c r="A97" s="36"/>
      <c r="B97" s="37"/>
      <c r="C97" s="37"/>
      <c r="E97" s="37"/>
      <c r="F97" s="37"/>
      <c r="G97" s="104"/>
      <c r="J97" s="39"/>
      <c r="R97" s="39"/>
      <c r="S97" s="39"/>
      <c r="T97" s="3" t="s">
        <v>1044</v>
      </c>
      <c r="U97" s="3">
        <v>2025</v>
      </c>
      <c r="V97" s="3" t="s">
        <v>41</v>
      </c>
      <c r="W97" s="3" t="s">
        <v>37</v>
      </c>
      <c r="Y97" s="3">
        <v>0.49</v>
      </c>
      <c r="Z97" s="3" t="s">
        <v>1012</v>
      </c>
      <c r="AA97" s="39">
        <v>0.49</v>
      </c>
      <c r="AB97" s="39"/>
      <c r="AC97" s="39"/>
      <c r="AD97" s="39"/>
      <c r="AH97" s="29"/>
      <c r="AI97" s="30"/>
      <c r="AJ97" s="31"/>
      <c r="AK97" s="32"/>
      <c r="AL97" s="31"/>
      <c r="AM97" s="31"/>
      <c r="AN97" s="32"/>
    </row>
    <row r="98" s="2" customFormat="1" spans="1:40">
      <c r="A98" s="59">
        <v>18</v>
      </c>
      <c r="B98" s="24" t="s">
        <v>97</v>
      </c>
      <c r="C98" s="24" t="s">
        <v>98</v>
      </c>
      <c r="D98" s="494" t="s">
        <v>1045</v>
      </c>
      <c r="E98" s="87" t="s">
        <v>1046</v>
      </c>
      <c r="F98" s="87" t="s">
        <v>282</v>
      </c>
      <c r="G98" s="8">
        <v>445</v>
      </c>
      <c r="H98" s="8">
        <v>428</v>
      </c>
      <c r="I98" s="8">
        <v>3.415625</v>
      </c>
      <c r="J98" s="60">
        <v>85.4453125</v>
      </c>
      <c r="M98" s="24"/>
      <c r="O98" s="24"/>
      <c r="Q98" s="24"/>
      <c r="R98" s="26"/>
      <c r="S98" s="60">
        <v>0</v>
      </c>
      <c r="T98" s="2" t="s">
        <v>964</v>
      </c>
      <c r="U98" s="2">
        <v>2023</v>
      </c>
      <c r="V98" s="2" t="s">
        <v>110</v>
      </c>
      <c r="W98" s="2" t="s">
        <v>52</v>
      </c>
      <c r="X98" s="2" t="s">
        <v>111</v>
      </c>
      <c r="Y98" s="2">
        <v>0.2</v>
      </c>
      <c r="Z98" s="2" t="s">
        <v>81</v>
      </c>
      <c r="AA98" s="26">
        <v>0.2</v>
      </c>
      <c r="AB98" s="60">
        <v>3.505</v>
      </c>
      <c r="AC98" s="60">
        <v>3.505</v>
      </c>
      <c r="AD98" s="60">
        <f>0.8*J98+S98+AB98</f>
        <v>71.86125</v>
      </c>
      <c r="AE98" s="8">
        <v>28</v>
      </c>
      <c r="AF98" s="8">
        <v>144</v>
      </c>
      <c r="AG98" s="8"/>
      <c r="AH98" s="29"/>
      <c r="AI98" s="30"/>
      <c r="AJ98" s="31"/>
      <c r="AK98" s="32"/>
      <c r="AL98" s="31"/>
      <c r="AM98" s="31"/>
      <c r="AN98" s="32"/>
    </row>
    <row r="99" s="1" customFormat="1" spans="1:40">
      <c r="A99" s="62"/>
      <c r="B99" s="34"/>
      <c r="C99" s="34"/>
      <c r="E99" s="92"/>
      <c r="F99" s="92"/>
      <c r="G99" s="7"/>
      <c r="H99" s="7"/>
      <c r="I99" s="7"/>
      <c r="J99" s="63"/>
      <c r="M99" s="34"/>
      <c r="O99" s="34"/>
      <c r="R99" s="12"/>
      <c r="S99" s="63"/>
      <c r="T99" s="1" t="s">
        <v>1047</v>
      </c>
      <c r="U99" s="1">
        <v>2024</v>
      </c>
      <c r="V99" s="1" t="s">
        <v>41</v>
      </c>
      <c r="W99" s="1" t="s">
        <v>52</v>
      </c>
      <c r="X99" s="1" t="s">
        <v>111</v>
      </c>
      <c r="Y99" s="1">
        <v>0.05</v>
      </c>
      <c r="Z99" s="1" t="s">
        <v>81</v>
      </c>
      <c r="AA99" s="12">
        <v>0.05</v>
      </c>
      <c r="AB99" s="63"/>
      <c r="AC99" s="63"/>
      <c r="AD99" s="63"/>
      <c r="AE99" s="7"/>
      <c r="AF99" s="7"/>
      <c r="AG99" s="7"/>
      <c r="AH99" s="29"/>
      <c r="AI99" s="30"/>
      <c r="AJ99" s="31"/>
      <c r="AK99" s="32"/>
      <c r="AL99" s="31"/>
      <c r="AM99" s="31"/>
      <c r="AN99" s="32"/>
    </row>
    <row r="100" s="1" customFormat="1" spans="1:40">
      <c r="A100" s="62"/>
      <c r="B100" s="34"/>
      <c r="C100" s="34"/>
      <c r="E100" s="92"/>
      <c r="F100" s="92"/>
      <c r="G100" s="7"/>
      <c r="H100" s="7"/>
      <c r="I100" s="7"/>
      <c r="J100" s="63"/>
      <c r="K100" s="34"/>
      <c r="M100" s="34"/>
      <c r="N100" s="34"/>
      <c r="O100" s="34"/>
      <c r="Q100" s="34"/>
      <c r="R100" s="12"/>
      <c r="S100" s="63"/>
      <c r="T100" s="105" t="s">
        <v>1048</v>
      </c>
      <c r="U100" s="1">
        <v>2025</v>
      </c>
      <c r="W100" s="1" t="s">
        <v>37</v>
      </c>
      <c r="Y100" s="1">
        <v>1</v>
      </c>
      <c r="Z100" s="1" t="s">
        <v>105</v>
      </c>
      <c r="AA100" s="12">
        <v>1</v>
      </c>
      <c r="AB100" s="63"/>
      <c r="AC100" s="63"/>
      <c r="AD100" s="63"/>
      <c r="AE100" s="7"/>
      <c r="AF100" s="7"/>
      <c r="AG100" s="7"/>
      <c r="AH100" s="29"/>
      <c r="AI100" s="30"/>
      <c r="AJ100" s="31"/>
      <c r="AK100" s="32"/>
      <c r="AL100" s="31"/>
      <c r="AM100" s="31"/>
      <c r="AN100" s="32"/>
    </row>
    <row r="101" s="1" customFormat="1" spans="1:40">
      <c r="A101" s="62"/>
      <c r="B101" s="34"/>
      <c r="C101" s="34"/>
      <c r="E101" s="92"/>
      <c r="F101" s="92"/>
      <c r="G101" s="7"/>
      <c r="H101" s="7"/>
      <c r="I101" s="7"/>
      <c r="J101" s="63"/>
      <c r="K101" s="34"/>
      <c r="M101" s="34"/>
      <c r="N101" s="34"/>
      <c r="O101" s="34"/>
      <c r="Q101" s="34"/>
      <c r="R101" s="12"/>
      <c r="S101" s="63"/>
      <c r="T101" s="1" t="s">
        <v>214</v>
      </c>
      <c r="U101" s="1">
        <v>2024</v>
      </c>
      <c r="W101" s="1" t="s">
        <v>37</v>
      </c>
      <c r="Y101" s="1">
        <v>0.2</v>
      </c>
      <c r="Z101" s="1" t="s">
        <v>164</v>
      </c>
      <c r="AA101" s="12">
        <v>0.2</v>
      </c>
      <c r="AB101" s="63"/>
      <c r="AC101" s="63"/>
      <c r="AD101" s="63"/>
      <c r="AE101" s="7"/>
      <c r="AF101" s="7"/>
      <c r="AG101" s="7"/>
      <c r="AH101" s="29"/>
      <c r="AI101" s="30"/>
      <c r="AJ101" s="31"/>
      <c r="AK101" s="32"/>
      <c r="AL101" s="31"/>
      <c r="AM101" s="31"/>
      <c r="AN101" s="32"/>
    </row>
    <row r="102" s="1" customFormat="1" spans="1:40">
      <c r="A102" s="62"/>
      <c r="B102" s="34"/>
      <c r="C102" s="34"/>
      <c r="E102" s="92"/>
      <c r="F102" s="92"/>
      <c r="G102" s="7"/>
      <c r="H102" s="7"/>
      <c r="I102" s="7"/>
      <c r="J102" s="63"/>
      <c r="R102" s="12"/>
      <c r="S102" s="63"/>
      <c r="T102" s="1" t="s">
        <v>1049</v>
      </c>
      <c r="U102" s="1">
        <v>2023</v>
      </c>
      <c r="W102" s="1" t="s">
        <v>52</v>
      </c>
      <c r="Y102" s="1">
        <v>0.1</v>
      </c>
      <c r="Z102" s="1" t="s">
        <v>164</v>
      </c>
      <c r="AA102" s="12">
        <v>0.1</v>
      </c>
      <c r="AB102" s="63"/>
      <c r="AC102" s="63"/>
      <c r="AD102" s="63"/>
      <c r="AE102" s="7"/>
      <c r="AF102" s="7"/>
      <c r="AG102" s="7"/>
      <c r="AH102" s="29"/>
      <c r="AI102" s="30"/>
      <c r="AJ102" s="31"/>
      <c r="AK102" s="32"/>
      <c r="AL102" s="31"/>
      <c r="AM102" s="31"/>
      <c r="AN102" s="32"/>
    </row>
    <row r="103" s="1" customFormat="1" spans="1:40">
      <c r="A103" s="62"/>
      <c r="B103" s="34"/>
      <c r="C103" s="34"/>
      <c r="E103" s="92"/>
      <c r="F103" s="92"/>
      <c r="G103" s="7"/>
      <c r="H103" s="7"/>
      <c r="I103" s="7"/>
      <c r="J103" s="63"/>
      <c r="R103" s="12"/>
      <c r="S103" s="63"/>
      <c r="T103" s="1" t="s">
        <v>1050</v>
      </c>
      <c r="U103" s="1">
        <v>2023</v>
      </c>
      <c r="W103" s="1" t="s">
        <v>37</v>
      </c>
      <c r="Y103" s="1">
        <v>0.49</v>
      </c>
      <c r="Z103" s="1" t="s">
        <v>107</v>
      </c>
      <c r="AA103" s="12">
        <v>0.49</v>
      </c>
      <c r="AB103" s="63"/>
      <c r="AC103" s="63"/>
      <c r="AD103" s="63"/>
      <c r="AE103" s="7"/>
      <c r="AF103" s="7"/>
      <c r="AG103" s="7"/>
      <c r="AH103" s="29"/>
      <c r="AI103" s="30"/>
      <c r="AJ103" s="31"/>
      <c r="AK103" s="32"/>
      <c r="AL103" s="31"/>
      <c r="AM103" s="31"/>
      <c r="AN103" s="32"/>
    </row>
    <row r="104" s="1" customFormat="1" spans="1:40">
      <c r="A104" s="62"/>
      <c r="B104" s="34"/>
      <c r="C104" s="34"/>
      <c r="E104" s="92"/>
      <c r="F104" s="92"/>
      <c r="G104" s="7"/>
      <c r="H104" s="7"/>
      <c r="I104" s="7"/>
      <c r="J104" s="63"/>
      <c r="R104" s="12"/>
      <c r="S104" s="63"/>
      <c r="T104" s="1" t="s">
        <v>1051</v>
      </c>
      <c r="U104" s="1">
        <v>2024</v>
      </c>
      <c r="W104" s="1" t="s">
        <v>37</v>
      </c>
      <c r="Y104" s="1">
        <v>0.98</v>
      </c>
      <c r="Z104" s="1" t="s">
        <v>107</v>
      </c>
      <c r="AA104" s="12">
        <v>0.98</v>
      </c>
      <c r="AB104" s="63"/>
      <c r="AC104" s="63"/>
      <c r="AD104" s="63"/>
      <c r="AE104" s="7"/>
      <c r="AF104" s="7"/>
      <c r="AG104" s="7"/>
      <c r="AH104" s="29"/>
      <c r="AI104" s="30"/>
      <c r="AJ104" s="31"/>
      <c r="AK104" s="32"/>
      <c r="AL104" s="31"/>
      <c r="AM104" s="31"/>
      <c r="AN104" s="32"/>
    </row>
    <row r="105" s="3" customFormat="1" ht="14.25" spans="1:40">
      <c r="A105" s="62"/>
      <c r="B105" s="37"/>
      <c r="C105" s="37"/>
      <c r="E105" s="92"/>
      <c r="F105" s="92"/>
      <c r="G105" s="7"/>
      <c r="H105" s="7"/>
      <c r="I105" s="7"/>
      <c r="J105" s="63"/>
      <c r="R105" s="39"/>
      <c r="S105" s="63"/>
      <c r="T105" s="3" t="s">
        <v>1052</v>
      </c>
      <c r="U105" s="3">
        <v>2025</v>
      </c>
      <c r="W105" s="3" t="s">
        <v>37</v>
      </c>
      <c r="Y105" s="3">
        <v>0.485</v>
      </c>
      <c r="Z105" s="3" t="s">
        <v>107</v>
      </c>
      <c r="AA105" s="39">
        <v>0.485</v>
      </c>
      <c r="AB105" s="63"/>
      <c r="AC105" s="63"/>
      <c r="AD105" s="63"/>
      <c r="AE105" s="7"/>
      <c r="AF105" s="7"/>
      <c r="AG105" s="7"/>
      <c r="AH105" s="29"/>
      <c r="AI105" s="30"/>
      <c r="AJ105" s="31"/>
      <c r="AK105" s="32"/>
      <c r="AL105" s="31"/>
      <c r="AM105" s="31"/>
      <c r="AN105" s="32"/>
    </row>
    <row r="106" s="5" customFormat="1" ht="14.25" spans="1:40">
      <c r="A106" s="64"/>
      <c r="B106" s="99"/>
      <c r="C106" s="99"/>
      <c r="E106" s="99"/>
      <c r="F106" s="99"/>
      <c r="K106" s="106"/>
      <c r="L106" s="106"/>
      <c r="M106" s="106"/>
      <c r="N106" s="106"/>
      <c r="O106" s="106"/>
      <c r="P106" s="106"/>
      <c r="Q106" s="106"/>
      <c r="R106" s="106"/>
      <c r="T106" s="65" t="s">
        <v>214</v>
      </c>
      <c r="U106" s="65">
        <v>2025</v>
      </c>
      <c r="V106" s="65"/>
      <c r="W106" s="65" t="s">
        <v>37</v>
      </c>
      <c r="X106" s="65"/>
      <c r="Y106" s="65">
        <v>0.2</v>
      </c>
      <c r="Z106" s="65" t="s">
        <v>1053</v>
      </c>
      <c r="AA106" s="5" t="s">
        <v>1031</v>
      </c>
      <c r="AH106" s="66"/>
      <c r="AI106" s="67"/>
      <c r="AJ106" s="68"/>
      <c r="AK106" s="69"/>
      <c r="AL106" s="68"/>
      <c r="AM106" s="68"/>
      <c r="AN106" s="69"/>
    </row>
    <row r="107" s="2" customFormat="1" spans="1:40">
      <c r="A107" s="23">
        <v>19</v>
      </c>
      <c r="B107" s="2" t="s">
        <v>97</v>
      </c>
      <c r="C107" s="2" t="s">
        <v>98</v>
      </c>
      <c r="D107" s="494" t="s">
        <v>1054</v>
      </c>
      <c r="E107" s="24" t="s">
        <v>1055</v>
      </c>
      <c r="F107" s="2" t="s">
        <v>282</v>
      </c>
      <c r="G107" s="2">
        <v>493</v>
      </c>
      <c r="H107" s="2">
        <v>452</v>
      </c>
      <c r="I107" s="2">
        <v>3.40697674418605</v>
      </c>
      <c r="J107" s="26">
        <v>85.3372093023256</v>
      </c>
      <c r="R107" s="26"/>
      <c r="S107" s="26">
        <v>0</v>
      </c>
      <c r="T107" s="2" t="s">
        <v>1056</v>
      </c>
      <c r="U107" s="2">
        <v>2023</v>
      </c>
      <c r="V107" s="2" t="s">
        <v>41</v>
      </c>
      <c r="W107" s="2" t="s">
        <v>52</v>
      </c>
      <c r="X107" s="2" t="s">
        <v>111</v>
      </c>
      <c r="Y107" s="2">
        <v>0.05</v>
      </c>
      <c r="Z107" s="2" t="s">
        <v>81</v>
      </c>
      <c r="AA107" s="26">
        <v>0.05</v>
      </c>
      <c r="AB107" s="26">
        <v>3.45</v>
      </c>
      <c r="AC107" s="26">
        <v>3.45</v>
      </c>
      <c r="AD107" s="26">
        <f>0.8*J107+AC107</f>
        <v>71.7197674418605</v>
      </c>
      <c r="AE107" s="2">
        <v>30</v>
      </c>
      <c r="AF107" s="2">
        <v>144</v>
      </c>
      <c r="AH107" s="29"/>
      <c r="AI107" s="30"/>
      <c r="AJ107" s="31"/>
      <c r="AK107" s="32"/>
      <c r="AL107" s="31"/>
      <c r="AM107" s="31"/>
      <c r="AN107" s="32"/>
    </row>
    <row r="108" s="1" customFormat="1" spans="1:40">
      <c r="A108" s="33"/>
      <c r="J108" s="12"/>
      <c r="R108" s="12"/>
      <c r="S108" s="12"/>
      <c r="T108" s="1" t="s">
        <v>40</v>
      </c>
      <c r="U108" s="1">
        <v>2023.09</v>
      </c>
      <c r="V108" s="1" t="s">
        <v>41</v>
      </c>
      <c r="W108" s="1" t="s">
        <v>37</v>
      </c>
      <c r="Y108" s="1">
        <v>0.2</v>
      </c>
      <c r="Z108" s="1" t="s">
        <v>311</v>
      </c>
      <c r="AA108" s="12">
        <v>0.2</v>
      </c>
      <c r="AB108" s="12"/>
      <c r="AC108" s="12"/>
      <c r="AD108" s="12"/>
      <c r="AH108" s="29"/>
      <c r="AI108" s="30"/>
      <c r="AJ108" s="31"/>
      <c r="AK108" s="32"/>
      <c r="AL108" s="31"/>
      <c r="AM108" s="31"/>
      <c r="AN108" s="32"/>
    </row>
    <row r="109" s="1" customFormat="1" spans="1:40">
      <c r="A109" s="33"/>
      <c r="J109" s="12"/>
      <c r="R109" s="12"/>
      <c r="S109" s="12"/>
      <c r="T109" s="55" t="s">
        <v>257</v>
      </c>
      <c r="U109" s="55">
        <v>2025.09</v>
      </c>
      <c r="V109" s="55" t="s">
        <v>41</v>
      </c>
      <c r="W109" s="55" t="s">
        <v>37</v>
      </c>
      <c r="X109" s="55"/>
      <c r="Y109" s="55">
        <v>0.2</v>
      </c>
      <c r="Z109" s="55" t="s">
        <v>358</v>
      </c>
      <c r="AA109" s="55">
        <v>0.2</v>
      </c>
      <c r="AB109" s="12"/>
      <c r="AC109" s="12"/>
      <c r="AD109" s="12"/>
      <c r="AH109" s="29"/>
      <c r="AI109" s="30"/>
      <c r="AJ109" s="31"/>
      <c r="AK109" s="32"/>
      <c r="AL109" s="31"/>
      <c r="AM109" s="31"/>
      <c r="AN109" s="32"/>
    </row>
    <row r="110" s="1" customFormat="1" spans="1:40">
      <c r="A110" s="33"/>
      <c r="J110" s="12"/>
      <c r="R110" s="12"/>
      <c r="S110" s="12"/>
      <c r="T110" s="1" t="s">
        <v>1057</v>
      </c>
      <c r="U110" s="1" t="s">
        <v>855</v>
      </c>
      <c r="W110" s="1" t="s">
        <v>37</v>
      </c>
      <c r="Y110" s="1">
        <v>0.97</v>
      </c>
      <c r="Z110" s="1" t="s">
        <v>1058</v>
      </c>
      <c r="AA110" s="12">
        <v>0.97</v>
      </c>
      <c r="AB110" s="12"/>
      <c r="AC110" s="12"/>
      <c r="AD110" s="12"/>
      <c r="AH110" s="29"/>
      <c r="AI110" s="30"/>
      <c r="AJ110" s="31"/>
      <c r="AK110" s="32"/>
      <c r="AL110" s="31"/>
      <c r="AM110" s="31"/>
      <c r="AN110" s="32"/>
    </row>
    <row r="111" s="1" customFormat="1" spans="1:40">
      <c r="A111" s="33"/>
      <c r="J111" s="12"/>
      <c r="R111" s="12"/>
      <c r="S111" s="12"/>
      <c r="T111" s="1" t="s">
        <v>775</v>
      </c>
      <c r="U111" s="1" t="s">
        <v>1059</v>
      </c>
      <c r="W111" s="1" t="s">
        <v>37</v>
      </c>
      <c r="Y111" s="1">
        <v>0.5</v>
      </c>
      <c r="Z111" s="1" t="s">
        <v>1060</v>
      </c>
      <c r="AA111" s="12">
        <v>0.5</v>
      </c>
      <c r="AB111" s="12"/>
      <c r="AC111" s="12"/>
      <c r="AD111" s="12"/>
      <c r="AH111" s="29"/>
      <c r="AI111" s="30"/>
      <c r="AJ111" s="31"/>
      <c r="AK111" s="32"/>
      <c r="AL111" s="31"/>
      <c r="AM111" s="31"/>
      <c r="AN111" s="32"/>
    </row>
    <row r="112" s="1" customFormat="1" spans="1:40">
      <c r="A112" s="33"/>
      <c r="J112" s="12"/>
      <c r="R112" s="12"/>
      <c r="S112" s="12"/>
      <c r="T112" s="81" t="s">
        <v>1057</v>
      </c>
      <c r="U112" s="81" t="s">
        <v>852</v>
      </c>
      <c r="V112" s="81"/>
      <c r="W112" s="81" t="s">
        <v>37</v>
      </c>
      <c r="X112" s="81"/>
      <c r="Y112" s="81">
        <v>0.98</v>
      </c>
      <c r="Z112" s="81" t="s">
        <v>1058</v>
      </c>
      <c r="AA112" s="52" t="s">
        <v>1061</v>
      </c>
      <c r="AB112" s="12"/>
      <c r="AC112" s="12"/>
      <c r="AD112" s="12"/>
      <c r="AH112" s="29"/>
      <c r="AI112" s="30"/>
      <c r="AJ112" s="31"/>
      <c r="AK112" s="32"/>
      <c r="AL112" s="31"/>
      <c r="AM112" s="31"/>
      <c r="AN112" s="32"/>
    </row>
    <row r="113" s="3" customFormat="1" ht="14.25" spans="1:40">
      <c r="A113" s="36"/>
      <c r="J113" s="39"/>
      <c r="R113" s="39"/>
      <c r="S113" s="39"/>
      <c r="T113" s="3" t="s">
        <v>232</v>
      </c>
      <c r="W113" s="3" t="s">
        <v>37</v>
      </c>
      <c r="Y113" s="3">
        <v>1</v>
      </c>
      <c r="Z113" s="3" t="s">
        <v>1062</v>
      </c>
      <c r="AA113" s="39">
        <v>1</v>
      </c>
      <c r="AB113" s="39"/>
      <c r="AC113" s="39"/>
      <c r="AD113" s="39"/>
      <c r="AH113" s="29"/>
      <c r="AI113" s="30"/>
      <c r="AJ113" s="31"/>
      <c r="AK113" s="32"/>
      <c r="AL113" s="31"/>
      <c r="AM113" s="31"/>
      <c r="AN113" s="32"/>
    </row>
    <row r="114" s="2" customFormat="1" ht="15" customHeight="1" spans="1:40">
      <c r="A114" s="59">
        <v>20</v>
      </c>
      <c r="B114" s="24" t="s">
        <v>97</v>
      </c>
      <c r="C114" s="24" t="s">
        <v>98</v>
      </c>
      <c r="D114" s="494" t="s">
        <v>1063</v>
      </c>
      <c r="E114" s="87" t="s">
        <v>1064</v>
      </c>
      <c r="F114" s="87" t="s">
        <v>34</v>
      </c>
      <c r="G114" s="8">
        <v>544</v>
      </c>
      <c r="H114" s="8">
        <v>449</v>
      </c>
      <c r="I114" s="8">
        <v>3.52834645669291</v>
      </c>
      <c r="J114" s="60">
        <v>86.8543307086614</v>
      </c>
      <c r="R114" s="26"/>
      <c r="S114" s="60">
        <v>0</v>
      </c>
      <c r="T114" s="24" t="s">
        <v>1065</v>
      </c>
      <c r="U114" s="2">
        <v>2025</v>
      </c>
      <c r="V114" s="24" t="s">
        <v>119</v>
      </c>
      <c r="W114" s="24" t="s">
        <v>52</v>
      </c>
      <c r="X114" s="24" t="s">
        <v>111</v>
      </c>
      <c r="Y114" s="2">
        <v>0.3</v>
      </c>
      <c r="Z114" s="24" t="s">
        <v>81</v>
      </c>
      <c r="AA114" s="26">
        <v>0.3</v>
      </c>
      <c r="AB114" s="60">
        <v>1.5</v>
      </c>
      <c r="AC114" s="60">
        <v>1.5</v>
      </c>
      <c r="AD114" s="60">
        <f t="shared" ref="AD114:AD120" si="0">0.8*J114+AC114</f>
        <v>70.9834645669291</v>
      </c>
      <c r="AE114" s="8">
        <v>18</v>
      </c>
      <c r="AF114" s="8">
        <v>144</v>
      </c>
      <c r="AG114" s="8"/>
      <c r="AH114" s="29"/>
      <c r="AI114" s="30"/>
      <c r="AJ114" s="31"/>
      <c r="AK114" s="32"/>
      <c r="AL114" s="31"/>
      <c r="AM114" s="31"/>
      <c r="AN114" s="32"/>
    </row>
    <row r="115" s="3" customFormat="1" ht="14.25" spans="1:40">
      <c r="A115" s="62"/>
      <c r="B115" s="37"/>
      <c r="C115" s="37"/>
      <c r="E115" s="92"/>
      <c r="F115" s="92"/>
      <c r="G115" s="7"/>
      <c r="H115" s="7"/>
      <c r="I115" s="7"/>
      <c r="J115" s="63"/>
      <c r="R115" s="39"/>
      <c r="S115" s="63"/>
      <c r="T115" s="37" t="s">
        <v>1066</v>
      </c>
      <c r="U115" s="37" t="s">
        <v>342</v>
      </c>
      <c r="V115" s="37" t="s">
        <v>342</v>
      </c>
      <c r="W115" s="37" t="s">
        <v>342</v>
      </c>
      <c r="X115" s="37" t="s">
        <v>342</v>
      </c>
      <c r="Y115" s="3">
        <v>1</v>
      </c>
      <c r="Z115" s="37" t="s">
        <v>105</v>
      </c>
      <c r="AA115" s="39">
        <v>1</v>
      </c>
      <c r="AB115" s="63"/>
      <c r="AC115" s="63"/>
      <c r="AD115" s="63"/>
      <c r="AE115" s="7"/>
      <c r="AF115" s="7"/>
      <c r="AG115" s="7"/>
      <c r="AH115" s="29"/>
      <c r="AI115" s="30"/>
      <c r="AJ115" s="31"/>
      <c r="AK115" s="32"/>
      <c r="AL115" s="31"/>
      <c r="AM115" s="31"/>
      <c r="AN115" s="32"/>
    </row>
    <row r="116" s="7" customFormat="1" ht="14.25" spans="1:40">
      <c r="A116" s="62"/>
      <c r="E116" s="92"/>
      <c r="F116" s="92"/>
      <c r="J116" s="63"/>
      <c r="R116" s="63"/>
      <c r="S116" s="63"/>
      <c r="T116" s="94" t="s">
        <v>214</v>
      </c>
      <c r="U116" s="95">
        <v>2025</v>
      </c>
      <c r="V116" s="94" t="s">
        <v>41</v>
      </c>
      <c r="W116" s="94" t="s">
        <v>37</v>
      </c>
      <c r="X116" s="94"/>
      <c r="Y116" s="95">
        <v>0.2</v>
      </c>
      <c r="Z116" s="94" t="s">
        <v>42</v>
      </c>
      <c r="AA116" s="96">
        <v>0.2</v>
      </c>
      <c r="AB116" s="63"/>
      <c r="AC116" s="63"/>
      <c r="AD116" s="63"/>
      <c r="AH116" s="29"/>
      <c r="AI116" s="30"/>
      <c r="AJ116" s="31"/>
      <c r="AK116" s="32"/>
      <c r="AL116" s="31"/>
      <c r="AM116" s="31"/>
      <c r="AN116" s="32"/>
    </row>
    <row r="117" s="6" customFormat="1" ht="14.25" spans="1:40">
      <c r="A117" s="70">
        <v>21</v>
      </c>
      <c r="B117" s="71" t="s">
        <v>97</v>
      </c>
      <c r="C117" s="71" t="s">
        <v>98</v>
      </c>
      <c r="D117" s="107" t="s">
        <v>1067</v>
      </c>
      <c r="E117" s="71" t="s">
        <v>1068</v>
      </c>
      <c r="F117" s="71" t="s">
        <v>34</v>
      </c>
      <c r="G117" s="6">
        <v>479</v>
      </c>
      <c r="H117" s="6">
        <v>435</v>
      </c>
      <c r="I117" s="73">
        <v>3.51653543307087</v>
      </c>
      <c r="J117" s="108">
        <v>86.7066929133859</v>
      </c>
      <c r="K117" s="109" t="s">
        <v>101</v>
      </c>
      <c r="L117" s="109">
        <v>2024</v>
      </c>
      <c r="M117" s="109" t="s">
        <v>102</v>
      </c>
      <c r="N117" s="109" t="s">
        <v>37</v>
      </c>
      <c r="O117" s="109"/>
      <c r="P117" s="109">
        <v>0.6</v>
      </c>
      <c r="Q117" s="109" t="s">
        <v>69</v>
      </c>
      <c r="R117" s="110">
        <v>0.6</v>
      </c>
      <c r="S117" s="74">
        <v>0.6</v>
      </c>
      <c r="T117" s="111" t="s">
        <v>1069</v>
      </c>
      <c r="U117" s="111">
        <v>1</v>
      </c>
      <c r="V117" s="112"/>
      <c r="W117" s="112" t="s">
        <v>37</v>
      </c>
      <c r="X117" s="112"/>
      <c r="Y117" s="112"/>
      <c r="Z117" s="112" t="s">
        <v>105</v>
      </c>
      <c r="AA117" s="112">
        <v>1</v>
      </c>
      <c r="AB117" s="112">
        <v>1</v>
      </c>
      <c r="AC117" s="112">
        <v>1.6</v>
      </c>
      <c r="AD117" s="74">
        <f t="shared" si="0"/>
        <v>70.9653543307087</v>
      </c>
      <c r="AE117" s="6">
        <v>20</v>
      </c>
      <c r="AF117" s="6">
        <v>144</v>
      </c>
      <c r="AH117" s="29"/>
      <c r="AI117" s="30"/>
      <c r="AJ117" s="31"/>
      <c r="AK117" s="32"/>
      <c r="AL117" s="31"/>
      <c r="AM117" s="31"/>
      <c r="AN117" s="32"/>
    </row>
    <row r="118" s="8" customFormat="1" ht="14.25" spans="1:40">
      <c r="A118" s="59">
        <v>22</v>
      </c>
      <c r="B118" s="87" t="s">
        <v>97</v>
      </c>
      <c r="C118" s="87" t="s">
        <v>98</v>
      </c>
      <c r="D118" s="113" t="s">
        <v>1070</v>
      </c>
      <c r="E118" s="87" t="s">
        <v>1071</v>
      </c>
      <c r="F118" s="87" t="s">
        <v>34</v>
      </c>
      <c r="G118" s="8">
        <v>611</v>
      </c>
      <c r="H118" s="8">
        <v>607</v>
      </c>
      <c r="I118" s="73">
        <v>3.61074380165289</v>
      </c>
      <c r="J118" s="74">
        <v>87.8842975206611</v>
      </c>
      <c r="K118" s="8" t="s">
        <v>179</v>
      </c>
      <c r="L118" s="8">
        <v>2024</v>
      </c>
      <c r="M118" s="87" t="s">
        <v>320</v>
      </c>
      <c r="N118" s="8" t="s">
        <v>52</v>
      </c>
      <c r="O118" s="87" t="s">
        <v>225</v>
      </c>
      <c r="P118" s="8">
        <v>0.54</v>
      </c>
      <c r="Q118" s="87" t="s">
        <v>66</v>
      </c>
      <c r="R118" s="60">
        <v>0.54</v>
      </c>
      <c r="S118" s="60">
        <v>0.54</v>
      </c>
      <c r="T118" s="87" t="s">
        <v>1072</v>
      </c>
      <c r="U118" s="8">
        <v>2024</v>
      </c>
      <c r="V118" s="8" t="s">
        <v>41</v>
      </c>
      <c r="W118" s="87" t="s">
        <v>52</v>
      </c>
      <c r="X118" s="87" t="s">
        <v>263</v>
      </c>
      <c r="Y118" s="8">
        <v>0.05</v>
      </c>
      <c r="Z118" s="87" t="s">
        <v>502</v>
      </c>
      <c r="AA118" s="60">
        <v>0.05</v>
      </c>
      <c r="AB118" s="60">
        <v>0.05</v>
      </c>
      <c r="AC118" s="60">
        <v>0.59</v>
      </c>
      <c r="AD118" s="74">
        <f t="shared" si="0"/>
        <v>70.8974380165289</v>
      </c>
      <c r="AE118" s="8">
        <v>14</v>
      </c>
      <c r="AF118" s="8">
        <v>144</v>
      </c>
      <c r="AH118" s="29"/>
      <c r="AI118" s="30"/>
      <c r="AJ118" s="31"/>
      <c r="AK118" s="32"/>
      <c r="AL118" s="31"/>
      <c r="AM118" s="31"/>
      <c r="AN118" s="32"/>
    </row>
    <row r="119" s="6" customFormat="1" ht="14.25" spans="1:40">
      <c r="A119" s="70">
        <v>23</v>
      </c>
      <c r="B119" s="6" t="s">
        <v>765</v>
      </c>
      <c r="C119" s="6" t="s">
        <v>98</v>
      </c>
      <c r="D119" s="497" t="s">
        <v>1073</v>
      </c>
      <c r="E119" s="6" t="s">
        <v>1074</v>
      </c>
      <c r="F119" s="6" t="s">
        <v>282</v>
      </c>
      <c r="G119" s="6">
        <v>611</v>
      </c>
      <c r="H119" s="6">
        <v>601</v>
      </c>
      <c r="I119" s="73">
        <v>3.66754385964912</v>
      </c>
      <c r="J119" s="74">
        <v>88.594298245614</v>
      </c>
      <c r="R119" s="74"/>
      <c r="S119" s="74">
        <v>0</v>
      </c>
      <c r="AA119" s="74"/>
      <c r="AB119" s="74">
        <v>0</v>
      </c>
      <c r="AC119" s="74">
        <v>0</v>
      </c>
      <c r="AD119" s="74">
        <f t="shared" si="0"/>
        <v>70.8754385964912</v>
      </c>
      <c r="AE119" s="6">
        <v>9</v>
      </c>
      <c r="AF119" s="6">
        <v>144</v>
      </c>
      <c r="AH119" s="114"/>
      <c r="AI119" s="114"/>
      <c r="AJ119" s="114"/>
      <c r="AK119" s="114"/>
      <c r="AL119" s="114"/>
      <c r="AM119" s="114"/>
    </row>
    <row r="120" s="2" customFormat="1" spans="1:40">
      <c r="A120" s="59">
        <v>24</v>
      </c>
      <c r="B120" s="24" t="s">
        <v>97</v>
      </c>
      <c r="C120" s="24" t="s">
        <v>98</v>
      </c>
      <c r="D120" s="494" t="s">
        <v>1075</v>
      </c>
      <c r="E120" s="87" t="s">
        <v>1076</v>
      </c>
      <c r="F120" s="87" t="s">
        <v>282</v>
      </c>
      <c r="G120" s="8">
        <v>490</v>
      </c>
      <c r="H120" s="8">
        <v>471</v>
      </c>
      <c r="I120" s="8">
        <v>3.40378787878788</v>
      </c>
      <c r="J120" s="60">
        <v>85.2973484848485</v>
      </c>
      <c r="M120" s="24"/>
      <c r="O120" s="24"/>
      <c r="Q120" s="24"/>
      <c r="R120" s="26"/>
      <c r="S120" s="60">
        <v>0</v>
      </c>
      <c r="T120" s="2" t="s">
        <v>232</v>
      </c>
      <c r="U120" s="2">
        <v>2025</v>
      </c>
      <c r="V120" s="2" t="s">
        <v>41</v>
      </c>
      <c r="W120" s="2" t="s">
        <v>37</v>
      </c>
      <c r="Y120" s="2">
        <v>1</v>
      </c>
      <c r="Z120" s="2" t="s">
        <v>1077</v>
      </c>
      <c r="AA120" s="26">
        <v>1</v>
      </c>
      <c r="AB120" s="60">
        <v>2.63</v>
      </c>
      <c r="AC120" s="60">
        <v>2.63</v>
      </c>
      <c r="AD120" s="60">
        <f t="shared" si="0"/>
        <v>70.8678787878788</v>
      </c>
      <c r="AE120" s="8">
        <v>31</v>
      </c>
      <c r="AF120" s="8">
        <v>144</v>
      </c>
      <c r="AG120" s="8"/>
      <c r="AH120" s="29"/>
      <c r="AI120" s="30"/>
      <c r="AJ120" s="31"/>
      <c r="AK120" s="32"/>
      <c r="AL120" s="31"/>
      <c r="AM120" s="31"/>
      <c r="AN120" s="32"/>
    </row>
    <row r="121" s="1" customFormat="1" spans="1:40">
      <c r="A121" s="62"/>
      <c r="B121" s="34"/>
      <c r="C121" s="34"/>
      <c r="E121" s="92"/>
      <c r="F121" s="92"/>
      <c r="G121" s="7"/>
      <c r="H121" s="7"/>
      <c r="I121" s="7"/>
      <c r="J121" s="63"/>
      <c r="M121" s="34"/>
      <c r="O121" s="34"/>
      <c r="R121" s="12"/>
      <c r="S121" s="63"/>
      <c r="T121" s="1" t="s">
        <v>1078</v>
      </c>
      <c r="U121" s="1" t="s">
        <v>852</v>
      </c>
      <c r="W121" s="1" t="s">
        <v>37</v>
      </c>
      <c r="Y121" s="1">
        <v>0.48</v>
      </c>
      <c r="Z121" s="1" t="s">
        <v>1079</v>
      </c>
      <c r="AA121" s="12">
        <v>0.48</v>
      </c>
      <c r="AB121" s="63"/>
      <c r="AC121" s="63"/>
      <c r="AD121" s="63"/>
      <c r="AE121" s="7"/>
      <c r="AF121" s="7"/>
      <c r="AG121" s="7"/>
      <c r="AH121" s="29"/>
      <c r="AI121" s="30"/>
      <c r="AJ121" s="31"/>
      <c r="AK121" s="32"/>
      <c r="AL121" s="31"/>
      <c r="AM121" s="31"/>
      <c r="AN121" s="32"/>
    </row>
    <row r="122" s="1" customFormat="1" spans="1:40">
      <c r="A122" s="62"/>
      <c r="B122" s="34"/>
      <c r="C122" s="34"/>
      <c r="E122" s="92"/>
      <c r="F122" s="92"/>
      <c r="G122" s="7"/>
      <c r="H122" s="7"/>
      <c r="I122" s="7"/>
      <c r="J122" s="63"/>
      <c r="K122" s="34"/>
      <c r="M122" s="34"/>
      <c r="N122" s="34"/>
      <c r="O122" s="34"/>
      <c r="Q122" s="34"/>
      <c r="R122" s="12"/>
      <c r="S122" s="63"/>
      <c r="T122" s="1" t="s">
        <v>1078</v>
      </c>
      <c r="U122" s="1" t="s">
        <v>855</v>
      </c>
      <c r="W122" s="1" t="s">
        <v>37</v>
      </c>
      <c r="Y122" s="1">
        <v>0.475</v>
      </c>
      <c r="Z122" s="1" t="s">
        <v>1079</v>
      </c>
      <c r="AA122" s="12">
        <v>0.475</v>
      </c>
      <c r="AB122" s="63"/>
      <c r="AC122" s="63"/>
      <c r="AD122" s="63"/>
      <c r="AE122" s="7"/>
      <c r="AF122" s="7"/>
      <c r="AG122" s="7"/>
      <c r="AH122" s="29"/>
      <c r="AI122" s="30"/>
      <c r="AJ122" s="31"/>
      <c r="AK122" s="32"/>
      <c r="AL122" s="31"/>
      <c r="AM122" s="31"/>
      <c r="AN122" s="32"/>
    </row>
    <row r="123" s="3" customFormat="1" ht="14.25" spans="1:40">
      <c r="A123" s="62"/>
      <c r="B123" s="37"/>
      <c r="C123" s="37"/>
      <c r="E123" s="92"/>
      <c r="F123" s="92"/>
      <c r="G123" s="7"/>
      <c r="H123" s="7"/>
      <c r="I123" s="7"/>
      <c r="J123" s="63"/>
      <c r="K123" s="37"/>
      <c r="M123" s="37"/>
      <c r="N123" s="37"/>
      <c r="O123" s="37"/>
      <c r="Q123" s="37"/>
      <c r="R123" s="39"/>
      <c r="S123" s="63"/>
      <c r="T123" s="3" t="s">
        <v>1078</v>
      </c>
      <c r="U123" s="3" t="s">
        <v>1059</v>
      </c>
      <c r="W123" s="3" t="s">
        <v>37</v>
      </c>
      <c r="Y123" s="3">
        <v>0.475</v>
      </c>
      <c r="Z123" s="3" t="s">
        <v>1079</v>
      </c>
      <c r="AA123" s="39">
        <v>0.475</v>
      </c>
      <c r="AB123" s="63"/>
      <c r="AC123" s="63"/>
      <c r="AD123" s="63"/>
      <c r="AE123" s="7"/>
      <c r="AF123" s="7"/>
      <c r="AG123" s="7"/>
      <c r="AH123" s="29"/>
      <c r="AI123" s="30"/>
      <c r="AJ123" s="31"/>
      <c r="AK123" s="32"/>
      <c r="AL123" s="31"/>
      <c r="AM123" s="31"/>
      <c r="AN123" s="32"/>
    </row>
    <row r="124" s="7" customFormat="1" ht="16.5" spans="1:40">
      <c r="A124" s="62"/>
      <c r="B124" s="92"/>
      <c r="C124" s="92"/>
      <c r="D124" s="115"/>
      <c r="E124" s="92"/>
      <c r="F124" s="92"/>
      <c r="J124" s="63"/>
      <c r="R124" s="63"/>
      <c r="S124" s="63"/>
      <c r="T124" s="96" t="s">
        <v>1080</v>
      </c>
      <c r="U124" s="96">
        <v>2024</v>
      </c>
      <c r="V124" s="96" t="s">
        <v>1081</v>
      </c>
      <c r="W124" s="96" t="s">
        <v>37</v>
      </c>
      <c r="X124" s="96"/>
      <c r="Y124" s="96"/>
      <c r="Z124" s="96" t="s">
        <v>164</v>
      </c>
      <c r="AA124" s="96">
        <v>0.2</v>
      </c>
      <c r="AB124" s="63"/>
      <c r="AC124" s="63"/>
      <c r="AD124" s="63"/>
      <c r="AH124" s="29"/>
      <c r="AI124" s="30"/>
      <c r="AJ124" s="31"/>
      <c r="AK124" s="32"/>
      <c r="AL124" s="31"/>
      <c r="AM124" s="31"/>
      <c r="AN124" s="32"/>
    </row>
    <row r="125" s="6" customFormat="1" ht="14.25" spans="1:40">
      <c r="A125" s="70">
        <v>25</v>
      </c>
      <c r="B125" s="6" t="s">
        <v>97</v>
      </c>
      <c r="C125" s="6" t="s">
        <v>98</v>
      </c>
      <c r="D125" s="497" t="s">
        <v>1082</v>
      </c>
      <c r="E125" s="6" t="s">
        <v>1083</v>
      </c>
      <c r="F125" s="6" t="s">
        <v>34</v>
      </c>
      <c r="G125" s="6">
        <v>597</v>
      </c>
      <c r="H125" s="6">
        <v>471</v>
      </c>
      <c r="I125" s="73">
        <v>3.58615384615385</v>
      </c>
      <c r="J125" s="74">
        <v>87.5769230769231</v>
      </c>
      <c r="K125" s="6" t="s">
        <v>75</v>
      </c>
      <c r="L125" s="6">
        <v>2024</v>
      </c>
      <c r="M125" s="6" t="s">
        <v>131</v>
      </c>
      <c r="N125" s="6" t="s">
        <v>52</v>
      </c>
      <c r="O125" s="6" t="s">
        <v>77</v>
      </c>
      <c r="P125" s="6">
        <v>0.8</v>
      </c>
      <c r="Q125" s="6" t="s">
        <v>65</v>
      </c>
      <c r="R125" s="74"/>
      <c r="S125" s="74">
        <v>0.8</v>
      </c>
      <c r="AA125" s="74"/>
      <c r="AB125" s="74">
        <v>0</v>
      </c>
      <c r="AC125" s="74">
        <v>0.8</v>
      </c>
      <c r="AD125" s="74">
        <f>0.8*J125+AC125</f>
        <v>70.8615384615385</v>
      </c>
      <c r="AE125" s="6">
        <v>15</v>
      </c>
      <c r="AF125" s="6">
        <v>144</v>
      </c>
      <c r="AH125" s="29"/>
      <c r="AI125" s="30"/>
      <c r="AJ125" s="31"/>
      <c r="AK125" s="32"/>
      <c r="AL125" s="31"/>
      <c r="AM125" s="31"/>
      <c r="AN125" s="32"/>
    </row>
    <row r="126" s="2" customFormat="1" spans="1:40">
      <c r="A126" s="23">
        <v>26</v>
      </c>
      <c r="B126" s="2" t="s">
        <v>97</v>
      </c>
      <c r="C126" s="2" t="s">
        <v>98</v>
      </c>
      <c r="D126" s="494" t="s">
        <v>1084</v>
      </c>
      <c r="E126" s="2" t="s">
        <v>1085</v>
      </c>
      <c r="F126" s="2" t="s">
        <v>34</v>
      </c>
      <c r="G126" s="2">
        <v>569</v>
      </c>
      <c r="H126" s="2">
        <v>575</v>
      </c>
      <c r="I126" s="2">
        <v>3.49393939393939</v>
      </c>
      <c r="J126" s="26">
        <v>86.4242424242424</v>
      </c>
      <c r="R126" s="26"/>
      <c r="S126" s="26">
        <v>0</v>
      </c>
      <c r="T126" s="2" t="s">
        <v>1086</v>
      </c>
      <c r="U126" s="2">
        <v>2024</v>
      </c>
      <c r="V126" s="2" t="s">
        <v>110</v>
      </c>
      <c r="W126" s="2" t="s">
        <v>52</v>
      </c>
      <c r="X126" s="2" t="s">
        <v>263</v>
      </c>
      <c r="Y126" s="2">
        <v>0.2</v>
      </c>
      <c r="Z126" s="2" t="s">
        <v>1087</v>
      </c>
      <c r="AA126" s="26">
        <v>0.2</v>
      </c>
      <c r="AB126" s="26">
        <v>1.625</v>
      </c>
      <c r="AC126" s="26">
        <v>1.625</v>
      </c>
      <c r="AD126" s="26">
        <f>0.8*J126+AC126</f>
        <v>70.7643939393939</v>
      </c>
      <c r="AE126" s="2">
        <v>22</v>
      </c>
      <c r="AF126" s="2">
        <v>144</v>
      </c>
      <c r="AH126" s="29"/>
      <c r="AI126" s="30"/>
      <c r="AJ126" s="31"/>
      <c r="AK126" s="32"/>
      <c r="AL126" s="31"/>
      <c r="AM126" s="31"/>
      <c r="AN126" s="32"/>
    </row>
    <row r="127" s="1" customFormat="1" ht="14.25" spans="1:40">
      <c r="A127" s="33"/>
      <c r="J127" s="12"/>
      <c r="R127" s="12"/>
      <c r="S127" s="12"/>
      <c r="T127" s="81" t="s">
        <v>1088</v>
      </c>
      <c r="U127" s="81">
        <v>2023</v>
      </c>
      <c r="V127" s="81" t="s">
        <v>41</v>
      </c>
      <c r="W127" s="81" t="s">
        <v>52</v>
      </c>
      <c r="X127" s="81" t="s">
        <v>263</v>
      </c>
      <c r="Y127" s="81">
        <v>0.1</v>
      </c>
      <c r="Z127" s="81" t="s">
        <v>1089</v>
      </c>
      <c r="AA127" s="52" t="s">
        <v>912</v>
      </c>
      <c r="AB127" s="12"/>
      <c r="AC127" s="12"/>
      <c r="AD127" s="12"/>
      <c r="AH127" s="29"/>
      <c r="AI127" s="30"/>
      <c r="AJ127" s="31"/>
      <c r="AK127" s="32"/>
      <c r="AL127" s="31"/>
      <c r="AM127" s="31"/>
      <c r="AN127" s="32"/>
    </row>
    <row r="128" s="1" customFormat="1" ht="14.25" spans="1:40">
      <c r="A128" s="33"/>
      <c r="J128" s="12"/>
      <c r="R128" s="12"/>
      <c r="S128" s="12"/>
      <c r="T128" s="1" t="s">
        <v>1090</v>
      </c>
      <c r="U128" s="1">
        <v>2024</v>
      </c>
      <c r="V128" s="2" t="s">
        <v>41</v>
      </c>
      <c r="W128" s="1" t="s">
        <v>37</v>
      </c>
      <c r="Y128" s="1">
        <v>0.47</v>
      </c>
      <c r="Z128" s="1" t="s">
        <v>996</v>
      </c>
      <c r="AA128" s="12">
        <v>0.47</v>
      </c>
      <c r="AB128" s="12"/>
      <c r="AC128" s="12"/>
      <c r="AD128" s="12"/>
      <c r="AH128" s="29"/>
      <c r="AI128" s="30"/>
      <c r="AJ128" s="31"/>
      <c r="AK128" s="32"/>
      <c r="AL128" s="31"/>
      <c r="AM128" s="31"/>
      <c r="AN128" s="32"/>
    </row>
    <row r="129" s="1" customFormat="1" ht="14.25" spans="1:40">
      <c r="A129" s="33"/>
      <c r="J129" s="12"/>
      <c r="R129" s="12"/>
      <c r="S129" s="12"/>
      <c r="T129" s="1" t="s">
        <v>1091</v>
      </c>
      <c r="U129" s="1">
        <v>2024</v>
      </c>
      <c r="V129" s="2" t="s">
        <v>41</v>
      </c>
      <c r="W129" s="1" t="s">
        <v>37</v>
      </c>
      <c r="Y129" s="1">
        <v>0.475</v>
      </c>
      <c r="Z129" s="1" t="s">
        <v>996</v>
      </c>
      <c r="AA129" s="12">
        <v>0.475</v>
      </c>
      <c r="AB129" s="12"/>
      <c r="AC129" s="12"/>
      <c r="AD129" s="12"/>
      <c r="AH129" s="29"/>
      <c r="AI129" s="30"/>
      <c r="AJ129" s="31"/>
      <c r="AK129" s="32"/>
      <c r="AL129" s="31"/>
      <c r="AM129" s="31"/>
      <c r="AN129" s="32"/>
    </row>
    <row r="130" s="3" customFormat="1" ht="14.25" spans="1:40">
      <c r="A130" s="36"/>
      <c r="J130" s="39"/>
      <c r="R130" s="39"/>
      <c r="S130" s="39"/>
      <c r="T130" s="3" t="s">
        <v>1092</v>
      </c>
      <c r="U130" s="3">
        <v>2025</v>
      </c>
      <c r="V130" s="2" t="s">
        <v>41</v>
      </c>
      <c r="W130" s="3" t="s">
        <v>37</v>
      </c>
      <c r="Y130" s="3">
        <v>0.48</v>
      </c>
      <c r="Z130" s="3" t="s">
        <v>1093</v>
      </c>
      <c r="AA130" s="39">
        <v>0.48</v>
      </c>
      <c r="AB130" s="39"/>
      <c r="AC130" s="39"/>
      <c r="AD130" s="39"/>
      <c r="AH130" s="29"/>
      <c r="AI130" s="30"/>
      <c r="AJ130" s="31"/>
      <c r="AK130" s="32"/>
      <c r="AL130" s="31"/>
      <c r="AM130" s="31"/>
      <c r="AN130" s="32"/>
    </row>
    <row r="131" s="2" customFormat="1" spans="1:40">
      <c r="A131" s="59">
        <v>27</v>
      </c>
      <c r="B131" s="2" t="s">
        <v>97</v>
      </c>
      <c r="C131" s="2" t="s">
        <v>98</v>
      </c>
      <c r="D131" s="494" t="s">
        <v>1094</v>
      </c>
      <c r="E131" s="87" t="s">
        <v>1095</v>
      </c>
      <c r="F131" s="8" t="s">
        <v>34</v>
      </c>
      <c r="G131" s="8">
        <v>505</v>
      </c>
      <c r="H131" s="8">
        <v>337</v>
      </c>
      <c r="I131" s="8">
        <v>3.4991935483871</v>
      </c>
      <c r="J131" s="60">
        <v>86.4899193548387</v>
      </c>
      <c r="R131" s="26"/>
      <c r="S131" s="60">
        <v>0</v>
      </c>
      <c r="T131" s="2" t="s">
        <v>1096</v>
      </c>
      <c r="U131" s="2">
        <v>2023</v>
      </c>
      <c r="V131" s="88" t="s">
        <v>1081</v>
      </c>
      <c r="W131" s="2" t="s">
        <v>37</v>
      </c>
      <c r="Y131" s="2">
        <v>0.2</v>
      </c>
      <c r="Z131" s="2" t="s">
        <v>164</v>
      </c>
      <c r="AA131" s="26">
        <v>0.2</v>
      </c>
      <c r="AB131" s="60">
        <v>1.4</v>
      </c>
      <c r="AC131" s="60">
        <v>1.4</v>
      </c>
      <c r="AD131" s="60">
        <f>0.8*J131+AC131</f>
        <v>70.591935483871</v>
      </c>
      <c r="AE131" s="8">
        <v>21</v>
      </c>
      <c r="AF131" s="8">
        <v>144</v>
      </c>
      <c r="AG131" s="116"/>
      <c r="AH131" s="29"/>
      <c r="AI131" s="30"/>
      <c r="AJ131" s="31"/>
      <c r="AK131" s="32"/>
      <c r="AL131" s="31"/>
      <c r="AM131" s="31"/>
      <c r="AN131" s="32"/>
    </row>
    <row r="132" s="3" customFormat="1" ht="14.25" spans="1:40">
      <c r="A132" s="62"/>
      <c r="E132" s="92"/>
      <c r="F132" s="7"/>
      <c r="G132" s="7"/>
      <c r="H132" s="7"/>
      <c r="I132" s="7"/>
      <c r="J132" s="63"/>
      <c r="R132" s="39"/>
      <c r="S132" s="63"/>
      <c r="T132" s="3" t="s">
        <v>1097</v>
      </c>
      <c r="W132" s="3" t="s">
        <v>37</v>
      </c>
      <c r="Y132" s="3">
        <v>1</v>
      </c>
      <c r="Z132" s="3" t="s">
        <v>105</v>
      </c>
      <c r="AA132" s="39">
        <v>1</v>
      </c>
      <c r="AB132" s="63"/>
      <c r="AC132" s="63"/>
      <c r="AD132" s="63"/>
      <c r="AE132" s="7"/>
      <c r="AF132" s="7"/>
      <c r="AG132" s="117"/>
      <c r="AH132" s="29"/>
      <c r="AI132" s="30"/>
      <c r="AJ132" s="31"/>
      <c r="AK132" s="32"/>
      <c r="AL132" s="31"/>
      <c r="AM132" s="31"/>
      <c r="AN132" s="32"/>
    </row>
    <row r="133" s="7" customFormat="1" ht="14.25" spans="1:40">
      <c r="A133" s="62"/>
      <c r="B133" s="92"/>
      <c r="C133" s="92"/>
      <c r="E133" s="92"/>
      <c r="J133" s="63"/>
      <c r="M133" s="92"/>
      <c r="O133" s="92"/>
      <c r="Q133" s="92"/>
      <c r="R133" s="63"/>
      <c r="S133" s="63"/>
      <c r="T133" s="96" t="s">
        <v>1080</v>
      </c>
      <c r="U133" s="96">
        <v>2024</v>
      </c>
      <c r="V133" s="96" t="s">
        <v>1081</v>
      </c>
      <c r="W133" s="96" t="s">
        <v>37</v>
      </c>
      <c r="X133" s="96"/>
      <c r="Y133" s="96"/>
      <c r="Z133" s="96" t="s">
        <v>164</v>
      </c>
      <c r="AA133" s="96">
        <v>0.2</v>
      </c>
      <c r="AB133" s="63"/>
      <c r="AC133" s="63"/>
      <c r="AD133" s="63"/>
      <c r="AG133" s="117"/>
      <c r="AH133" s="29"/>
      <c r="AI133" s="30"/>
      <c r="AJ133" s="31"/>
      <c r="AK133" s="32"/>
      <c r="AL133" s="31"/>
      <c r="AM133" s="31"/>
      <c r="AN133" s="32"/>
    </row>
    <row r="134" s="2" customFormat="1" spans="1:40">
      <c r="A134" s="23">
        <v>28</v>
      </c>
      <c r="B134" s="24" t="s">
        <v>97</v>
      </c>
      <c r="C134" s="24" t="s">
        <v>98</v>
      </c>
      <c r="D134" s="494" t="s">
        <v>1098</v>
      </c>
      <c r="E134" s="24" t="s">
        <v>1099</v>
      </c>
      <c r="F134" s="24" t="s">
        <v>282</v>
      </c>
      <c r="G134" s="2">
        <v>564</v>
      </c>
      <c r="H134" s="2">
        <v>536</v>
      </c>
      <c r="I134" s="2">
        <v>3.26854838709677</v>
      </c>
      <c r="J134" s="26">
        <v>83.6854838709677</v>
      </c>
      <c r="K134" s="45" t="s">
        <v>115</v>
      </c>
      <c r="L134" s="45">
        <v>2024</v>
      </c>
      <c r="M134" s="45" t="s">
        <v>146</v>
      </c>
      <c r="N134" s="45" t="s">
        <v>52</v>
      </c>
      <c r="O134" s="45" t="s">
        <v>1100</v>
      </c>
      <c r="P134" s="45">
        <v>0.84</v>
      </c>
      <c r="Q134" s="45" t="s">
        <v>58</v>
      </c>
      <c r="R134" s="46" t="s">
        <v>1101</v>
      </c>
      <c r="S134" s="26">
        <v>0.81</v>
      </c>
      <c r="T134" s="45" t="s">
        <v>1102</v>
      </c>
      <c r="U134" s="45">
        <v>2025</v>
      </c>
      <c r="V134" s="45"/>
      <c r="W134" s="45" t="s">
        <v>37</v>
      </c>
      <c r="X134" s="45"/>
      <c r="Y134" s="45">
        <v>1</v>
      </c>
      <c r="Z134" s="45" t="s">
        <v>105</v>
      </c>
      <c r="AA134" s="118" t="s">
        <v>1103</v>
      </c>
      <c r="AB134" s="26">
        <v>2.43</v>
      </c>
      <c r="AC134" s="26">
        <v>3.24</v>
      </c>
      <c r="AD134" s="26">
        <f t="shared" ref="AD134:AD139" si="1">0.8*J134+AC134</f>
        <v>70.1883870967742</v>
      </c>
      <c r="AE134" s="2">
        <v>43</v>
      </c>
      <c r="AF134" s="2">
        <v>144</v>
      </c>
      <c r="AH134" s="29"/>
      <c r="AI134" s="30"/>
      <c r="AJ134" s="31"/>
      <c r="AK134" s="32"/>
      <c r="AL134" s="31"/>
      <c r="AM134" s="31"/>
      <c r="AN134" s="32"/>
    </row>
    <row r="135" s="1" customFormat="1" spans="1:40">
      <c r="A135" s="33"/>
      <c r="B135" s="34"/>
      <c r="C135" s="34"/>
      <c r="E135" s="34"/>
      <c r="F135" s="34"/>
      <c r="J135" s="12"/>
      <c r="M135" s="34"/>
      <c r="O135" s="34"/>
      <c r="R135" s="12"/>
      <c r="S135" s="12"/>
      <c r="T135" s="119" t="s">
        <v>1104</v>
      </c>
      <c r="U135" s="1">
        <v>2023</v>
      </c>
      <c r="W135" s="1" t="s">
        <v>37</v>
      </c>
      <c r="Y135" s="1">
        <v>0.475</v>
      </c>
      <c r="Z135" s="1" t="s">
        <v>107</v>
      </c>
      <c r="AA135" s="120" t="s">
        <v>1105</v>
      </c>
      <c r="AB135" s="12"/>
      <c r="AC135" s="12"/>
      <c r="AD135" s="12"/>
      <c r="AH135" s="29"/>
      <c r="AI135" s="30"/>
      <c r="AJ135" s="31"/>
      <c r="AK135" s="32"/>
      <c r="AL135" s="31"/>
      <c r="AM135" s="31"/>
      <c r="AN135" s="32"/>
    </row>
    <row r="136" s="1" customFormat="1" spans="1:40">
      <c r="A136" s="33"/>
      <c r="B136" s="34"/>
      <c r="C136" s="34"/>
      <c r="E136" s="34"/>
      <c r="F136" s="34"/>
      <c r="J136" s="12"/>
      <c r="K136" s="34"/>
      <c r="M136" s="34"/>
      <c r="N136" s="34"/>
      <c r="O136" s="34"/>
      <c r="Q136" s="34"/>
      <c r="R136" s="12"/>
      <c r="S136" s="12"/>
      <c r="T136" s="1" t="s">
        <v>1106</v>
      </c>
      <c r="U136" s="1">
        <v>2024</v>
      </c>
      <c r="W136" s="1" t="s">
        <v>37</v>
      </c>
      <c r="Y136" s="1">
        <v>0.475</v>
      </c>
      <c r="Z136" s="1" t="s">
        <v>107</v>
      </c>
      <c r="AA136" s="12">
        <v>0.475</v>
      </c>
      <c r="AB136" s="12"/>
      <c r="AC136" s="12"/>
      <c r="AD136" s="12"/>
      <c r="AH136" s="29"/>
      <c r="AI136" s="30"/>
      <c r="AJ136" s="31"/>
      <c r="AK136" s="32"/>
      <c r="AL136" s="31"/>
      <c r="AM136" s="31"/>
      <c r="AN136" s="32"/>
    </row>
    <row r="137" s="3" customFormat="1" ht="14.25" spans="1:40">
      <c r="A137" s="36"/>
      <c r="B137" s="37"/>
      <c r="C137" s="37"/>
      <c r="E137" s="37"/>
      <c r="F137" s="37"/>
      <c r="J137" s="39"/>
      <c r="K137" s="37"/>
      <c r="M137" s="37"/>
      <c r="N137" s="37"/>
      <c r="O137" s="37"/>
      <c r="Q137" s="37"/>
      <c r="R137" s="39"/>
      <c r="S137" s="39"/>
      <c r="T137" s="3" t="s">
        <v>1107</v>
      </c>
      <c r="U137" s="3">
        <v>2025</v>
      </c>
      <c r="W137" s="3" t="s">
        <v>37</v>
      </c>
      <c r="Y137" s="3">
        <v>0.48</v>
      </c>
      <c r="Z137" s="3" t="s">
        <v>107</v>
      </c>
      <c r="AA137" s="39">
        <v>0.48</v>
      </c>
      <c r="AB137" s="39"/>
      <c r="AC137" s="39"/>
      <c r="AD137" s="39"/>
      <c r="AH137" s="29"/>
      <c r="AI137" s="30"/>
      <c r="AJ137" s="31"/>
      <c r="AK137" s="32"/>
      <c r="AL137" s="31"/>
      <c r="AM137" s="31"/>
      <c r="AN137" s="32"/>
    </row>
    <row r="138" s="6" customFormat="1" ht="14.25" spans="1:40">
      <c r="A138" s="70">
        <v>29</v>
      </c>
      <c r="B138" s="71" t="s">
        <v>97</v>
      </c>
      <c r="C138" s="71" t="s">
        <v>98</v>
      </c>
      <c r="D138" s="497" t="s">
        <v>1108</v>
      </c>
      <c r="E138" s="71" t="s">
        <v>1109</v>
      </c>
      <c r="F138" s="71" t="s">
        <v>34</v>
      </c>
      <c r="G138" s="6">
        <v>509</v>
      </c>
      <c r="H138" s="6">
        <v>429</v>
      </c>
      <c r="I138" s="73">
        <v>3.43174603174603</v>
      </c>
      <c r="J138" s="74">
        <v>85.6468253968254</v>
      </c>
      <c r="K138" s="121" t="s">
        <v>101</v>
      </c>
      <c r="L138" s="121">
        <v>2025</v>
      </c>
      <c r="M138" s="121" t="s">
        <v>102</v>
      </c>
      <c r="N138" s="121" t="s">
        <v>37</v>
      </c>
      <c r="O138" s="121"/>
      <c r="P138" s="121">
        <v>0.6</v>
      </c>
      <c r="Q138" s="121" t="s">
        <v>69</v>
      </c>
      <c r="R138" s="121">
        <v>0.6</v>
      </c>
      <c r="S138" s="112">
        <v>0.6</v>
      </c>
      <c r="T138" s="111" t="s">
        <v>1069</v>
      </c>
      <c r="U138" s="111">
        <v>1</v>
      </c>
      <c r="V138" s="112"/>
      <c r="W138" s="112" t="s">
        <v>37</v>
      </c>
      <c r="X138" s="112"/>
      <c r="Y138" s="112"/>
      <c r="Z138" s="112" t="s">
        <v>105</v>
      </c>
      <c r="AA138" s="112">
        <v>1</v>
      </c>
      <c r="AB138" s="112">
        <v>1</v>
      </c>
      <c r="AC138" s="74">
        <v>1.6</v>
      </c>
      <c r="AD138" s="74">
        <f t="shared" si="1"/>
        <v>70.1174603174603</v>
      </c>
      <c r="AE138" s="6">
        <v>27</v>
      </c>
      <c r="AF138" s="6">
        <v>144</v>
      </c>
      <c r="AH138" s="114"/>
      <c r="AI138" s="114"/>
      <c r="AJ138" s="114"/>
      <c r="AK138" s="114"/>
      <c r="AL138" s="114"/>
      <c r="AM138" s="114"/>
    </row>
    <row r="139" s="2" customFormat="1" spans="1:40">
      <c r="A139" s="59">
        <v>30</v>
      </c>
      <c r="B139" s="24" t="s">
        <v>97</v>
      </c>
      <c r="C139" s="24" t="s">
        <v>98</v>
      </c>
      <c r="D139" s="498" t="s">
        <v>1110</v>
      </c>
      <c r="E139" s="87" t="s">
        <v>1111</v>
      </c>
      <c r="F139" s="87" t="s">
        <v>282</v>
      </c>
      <c r="G139" s="8">
        <v>554</v>
      </c>
      <c r="H139" s="8">
        <v>516</v>
      </c>
      <c r="I139" s="8">
        <v>3.26992481203008</v>
      </c>
      <c r="J139" s="60">
        <v>83.6992481203008</v>
      </c>
      <c r="R139" s="26"/>
      <c r="S139" s="60">
        <v>0</v>
      </c>
      <c r="T139" s="123" t="s">
        <v>105</v>
      </c>
      <c r="U139" s="123"/>
      <c r="V139" s="123"/>
      <c r="W139" s="123" t="s">
        <v>37</v>
      </c>
      <c r="X139" s="123"/>
      <c r="Y139" s="123">
        <v>1</v>
      </c>
      <c r="Z139" s="123" t="s">
        <v>1112</v>
      </c>
      <c r="AA139" s="124" t="s">
        <v>1113</v>
      </c>
      <c r="AB139" s="90">
        <v>2.695</v>
      </c>
      <c r="AC139" s="90">
        <v>2.695</v>
      </c>
      <c r="AD139" s="60">
        <f t="shared" si="1"/>
        <v>69.6543984962406</v>
      </c>
      <c r="AE139" s="8">
        <v>42</v>
      </c>
      <c r="AF139" s="8">
        <v>144</v>
      </c>
      <c r="AG139" s="8"/>
      <c r="AH139" s="29"/>
      <c r="AI139" s="30"/>
      <c r="AJ139" s="31"/>
      <c r="AK139" s="32"/>
      <c r="AL139" s="31"/>
      <c r="AM139" s="31"/>
      <c r="AN139" s="32"/>
    </row>
    <row r="140" s="1" customFormat="1" spans="1:40">
      <c r="A140" s="62"/>
      <c r="B140" s="34"/>
      <c r="C140" s="34"/>
      <c r="D140" s="125"/>
      <c r="E140" s="92"/>
      <c r="F140" s="92"/>
      <c r="G140" s="7"/>
      <c r="H140" s="7"/>
      <c r="I140" s="7"/>
      <c r="J140" s="63"/>
      <c r="R140" s="12"/>
      <c r="S140" s="63"/>
      <c r="T140" s="34" t="s">
        <v>1114</v>
      </c>
      <c r="U140" s="34" t="s">
        <v>127</v>
      </c>
      <c r="Y140" s="1">
        <v>0.495</v>
      </c>
      <c r="Z140" s="34" t="s">
        <v>107</v>
      </c>
      <c r="AA140" s="12">
        <v>0.495</v>
      </c>
      <c r="AB140" s="93"/>
      <c r="AC140" s="93"/>
      <c r="AD140" s="63"/>
      <c r="AE140" s="7"/>
      <c r="AF140" s="7"/>
      <c r="AG140" s="7"/>
      <c r="AH140" s="29"/>
      <c r="AI140" s="30"/>
      <c r="AJ140" s="31"/>
      <c r="AK140" s="32"/>
      <c r="AL140" s="31"/>
      <c r="AM140" s="31"/>
      <c r="AN140" s="32"/>
    </row>
    <row r="141" s="1" customFormat="1" spans="1:40">
      <c r="A141" s="62"/>
      <c r="B141" s="34"/>
      <c r="C141" s="34"/>
      <c r="D141" s="125"/>
      <c r="E141" s="92"/>
      <c r="F141" s="92"/>
      <c r="G141" s="7"/>
      <c r="H141" s="7"/>
      <c r="I141" s="7"/>
      <c r="J141" s="63"/>
      <c r="R141" s="12"/>
      <c r="S141" s="63"/>
      <c r="T141" s="34" t="s">
        <v>1115</v>
      </c>
      <c r="U141" s="34" t="s">
        <v>129</v>
      </c>
      <c r="Y141" s="1">
        <v>0.5</v>
      </c>
      <c r="Z141" s="34" t="s">
        <v>107</v>
      </c>
      <c r="AA141" s="12">
        <v>0.5</v>
      </c>
      <c r="AB141" s="93"/>
      <c r="AC141" s="93"/>
      <c r="AD141" s="63"/>
      <c r="AE141" s="7"/>
      <c r="AF141" s="7"/>
      <c r="AG141" s="7"/>
      <c r="AH141" s="29"/>
      <c r="AI141" s="30"/>
      <c r="AJ141" s="31"/>
      <c r="AK141" s="32"/>
      <c r="AL141" s="31"/>
      <c r="AM141" s="31"/>
      <c r="AN141" s="32"/>
    </row>
    <row r="142" s="1" customFormat="1" spans="1:40">
      <c r="A142" s="62"/>
      <c r="B142" s="34"/>
      <c r="C142" s="34"/>
      <c r="D142" s="125"/>
      <c r="E142" s="92"/>
      <c r="F142" s="92"/>
      <c r="G142" s="7"/>
      <c r="H142" s="7"/>
      <c r="I142" s="7"/>
      <c r="J142" s="63"/>
      <c r="K142" s="34"/>
      <c r="R142" s="12"/>
      <c r="S142" s="63"/>
      <c r="T142" s="81" t="s">
        <v>1116</v>
      </c>
      <c r="U142" s="81">
        <v>2023</v>
      </c>
      <c r="V142" s="81" t="s">
        <v>41</v>
      </c>
      <c r="W142" s="81" t="s">
        <v>52</v>
      </c>
      <c r="X142" s="81" t="s">
        <v>111</v>
      </c>
      <c r="Y142" s="81">
        <v>0.1</v>
      </c>
      <c r="Z142" s="81" t="s">
        <v>1117</v>
      </c>
      <c r="AA142" s="52" t="s">
        <v>912</v>
      </c>
      <c r="AB142" s="93"/>
      <c r="AC142" s="93"/>
      <c r="AD142" s="63"/>
      <c r="AE142" s="7"/>
      <c r="AF142" s="7"/>
      <c r="AG142" s="7"/>
      <c r="AH142" s="29"/>
      <c r="AI142" s="30"/>
      <c r="AJ142" s="31"/>
      <c r="AK142" s="32"/>
      <c r="AL142" s="31"/>
      <c r="AM142" s="31"/>
      <c r="AN142" s="32"/>
    </row>
    <row r="143" s="1" customFormat="1" spans="1:40">
      <c r="A143" s="62"/>
      <c r="B143" s="34"/>
      <c r="C143" s="34"/>
      <c r="D143" s="125"/>
      <c r="E143" s="92"/>
      <c r="F143" s="92"/>
      <c r="G143" s="7"/>
      <c r="H143" s="7"/>
      <c r="I143" s="7"/>
      <c r="J143" s="63"/>
      <c r="R143" s="12"/>
      <c r="S143" s="63"/>
      <c r="T143" s="34" t="s">
        <v>1118</v>
      </c>
      <c r="U143" s="1">
        <v>2024</v>
      </c>
      <c r="V143" s="34" t="s">
        <v>110</v>
      </c>
      <c r="W143" s="34" t="s">
        <v>52</v>
      </c>
      <c r="X143" s="34" t="s">
        <v>111</v>
      </c>
      <c r="Y143" s="1">
        <v>0.5</v>
      </c>
      <c r="Z143" s="34" t="s">
        <v>1117</v>
      </c>
      <c r="AA143" s="12">
        <v>0.5</v>
      </c>
      <c r="AB143" s="93"/>
      <c r="AC143" s="93"/>
      <c r="AD143" s="63"/>
      <c r="AE143" s="7"/>
      <c r="AF143" s="7"/>
      <c r="AG143" s="7"/>
      <c r="AH143" s="29"/>
      <c r="AI143" s="30"/>
      <c r="AJ143" s="31"/>
      <c r="AK143" s="32"/>
      <c r="AL143" s="31"/>
      <c r="AM143" s="31"/>
      <c r="AN143" s="32"/>
    </row>
    <row r="144" s="1" customFormat="1" spans="1:40">
      <c r="A144" s="62"/>
      <c r="B144" s="34"/>
      <c r="C144" s="34"/>
      <c r="D144" s="125"/>
      <c r="E144" s="92"/>
      <c r="F144" s="92"/>
      <c r="G144" s="7"/>
      <c r="H144" s="7"/>
      <c r="I144" s="7"/>
      <c r="J144" s="63"/>
      <c r="R144" s="12"/>
      <c r="S144" s="63"/>
      <c r="T144" s="81" t="s">
        <v>1119</v>
      </c>
      <c r="U144" s="81">
        <v>2023</v>
      </c>
      <c r="V144" s="81" t="s">
        <v>41</v>
      </c>
      <c r="W144" s="81" t="s">
        <v>52</v>
      </c>
      <c r="X144" s="81" t="s">
        <v>111</v>
      </c>
      <c r="Y144" s="81">
        <v>0.1</v>
      </c>
      <c r="Z144" s="81" t="s">
        <v>1117</v>
      </c>
      <c r="AA144" s="52" t="s">
        <v>912</v>
      </c>
      <c r="AB144" s="93"/>
      <c r="AC144" s="93"/>
      <c r="AD144" s="63"/>
      <c r="AE144" s="7"/>
      <c r="AF144" s="7"/>
      <c r="AG144" s="7"/>
      <c r="AH144" s="29"/>
      <c r="AI144" s="30"/>
      <c r="AJ144" s="31"/>
      <c r="AK144" s="32"/>
      <c r="AL144" s="31"/>
      <c r="AM144" s="31"/>
      <c r="AN144" s="32"/>
    </row>
    <row r="145" s="3" customFormat="1" ht="14.25" spans="1:70">
      <c r="A145" s="62"/>
      <c r="B145" s="37"/>
      <c r="C145" s="37"/>
      <c r="D145" s="126"/>
      <c r="E145" s="92"/>
      <c r="F145" s="92"/>
      <c r="G145" s="7"/>
      <c r="H145" s="7"/>
      <c r="I145" s="7"/>
      <c r="J145" s="63"/>
      <c r="R145" s="39"/>
      <c r="S145" s="63"/>
      <c r="T145" s="85" t="s">
        <v>637</v>
      </c>
      <c r="U145" s="85">
        <v>2025</v>
      </c>
      <c r="V145" s="85" t="s">
        <v>41</v>
      </c>
      <c r="W145" s="85" t="s">
        <v>37</v>
      </c>
      <c r="X145" s="85"/>
      <c r="Y145" s="85">
        <v>0.2</v>
      </c>
      <c r="Z145" s="85" t="s">
        <v>1120</v>
      </c>
      <c r="AA145" s="86" t="s">
        <v>912</v>
      </c>
      <c r="AB145" s="93"/>
      <c r="AC145" s="93"/>
      <c r="AD145" s="63"/>
      <c r="AE145" s="7"/>
      <c r="AF145" s="7"/>
      <c r="AG145" s="7"/>
      <c r="AH145" s="29"/>
      <c r="AI145" s="30"/>
      <c r="AJ145" s="31"/>
      <c r="AK145" s="32"/>
      <c r="AL145" s="31"/>
      <c r="AM145" s="31"/>
      <c r="AN145" s="32"/>
    </row>
    <row r="146" s="7" customFormat="1" ht="14.25" spans="1:70">
      <c r="A146" s="62"/>
      <c r="E146" s="92"/>
      <c r="F146" s="92"/>
      <c r="J146" s="63"/>
      <c r="K146" s="127"/>
      <c r="L146" s="127"/>
      <c r="M146" s="128"/>
      <c r="N146" s="127"/>
      <c r="O146" s="127"/>
      <c r="P146" s="127"/>
      <c r="Q146" s="127"/>
      <c r="R146" s="129"/>
      <c r="S146" s="63"/>
      <c r="T146" s="94" t="s">
        <v>1121</v>
      </c>
      <c r="U146" s="95">
        <v>2025</v>
      </c>
      <c r="V146" s="94" t="s">
        <v>1122</v>
      </c>
      <c r="W146" s="94" t="s">
        <v>22</v>
      </c>
      <c r="X146" s="95"/>
      <c r="Y146" s="95">
        <v>0.2</v>
      </c>
      <c r="Z146" s="94" t="s">
        <v>164</v>
      </c>
      <c r="AA146" s="96">
        <v>0.2</v>
      </c>
      <c r="AB146" s="93"/>
      <c r="AC146" s="93"/>
      <c r="AD146" s="63"/>
      <c r="AH146" s="29"/>
      <c r="AI146" s="30"/>
      <c r="AJ146" s="31"/>
      <c r="AK146" s="32"/>
      <c r="AL146" s="31"/>
      <c r="AM146" s="31"/>
      <c r="AN146" s="32"/>
    </row>
    <row r="147" s="9" customFormat="1" spans="1:70">
      <c r="A147" s="59">
        <v>31</v>
      </c>
      <c r="B147" s="130" t="s">
        <v>97</v>
      </c>
      <c r="C147" s="130" t="s">
        <v>98</v>
      </c>
      <c r="D147" s="499" t="s">
        <v>1123</v>
      </c>
      <c r="E147" s="131" t="s">
        <v>1124</v>
      </c>
      <c r="F147" s="131" t="s">
        <v>282</v>
      </c>
      <c r="G147" s="131">
        <v>510</v>
      </c>
      <c r="H147" s="132">
        <v>425</v>
      </c>
      <c r="I147" s="131">
        <v>3.34296875</v>
      </c>
      <c r="J147" s="133">
        <v>84.537109375</v>
      </c>
      <c r="K147" s="47" t="s">
        <v>75</v>
      </c>
      <c r="L147" s="47">
        <v>2023</v>
      </c>
      <c r="M147" s="47" t="s">
        <v>138</v>
      </c>
      <c r="N147" s="47" t="s">
        <v>52</v>
      </c>
      <c r="O147" s="47" t="s">
        <v>77</v>
      </c>
      <c r="P147" s="45">
        <v>1.2</v>
      </c>
      <c r="Q147" s="45" t="s">
        <v>193</v>
      </c>
      <c r="R147" s="46" t="s">
        <v>1125</v>
      </c>
      <c r="S147" s="134">
        <v>0.4</v>
      </c>
      <c r="T147" s="27" t="s">
        <v>822</v>
      </c>
      <c r="U147" s="27">
        <v>2024</v>
      </c>
      <c r="V147" s="27" t="s">
        <v>41</v>
      </c>
      <c r="W147" s="27" t="s">
        <v>52</v>
      </c>
      <c r="X147" s="27" t="s">
        <v>111</v>
      </c>
      <c r="Y147" s="27">
        <v>0.05</v>
      </c>
      <c r="Z147" s="27" t="s">
        <v>81</v>
      </c>
      <c r="AA147" s="28">
        <v>0.05</v>
      </c>
      <c r="AB147" s="134">
        <v>1.58</v>
      </c>
      <c r="AC147" s="134">
        <v>1.98</v>
      </c>
      <c r="AD147" s="134">
        <f>0.8*J147+AC147</f>
        <v>69.6096875</v>
      </c>
      <c r="AE147" s="135">
        <v>38</v>
      </c>
      <c r="AF147" s="135">
        <v>144</v>
      </c>
      <c r="AG147" s="135"/>
      <c r="AH147" s="29"/>
      <c r="AI147" s="30"/>
      <c r="AJ147" s="31"/>
      <c r="AK147" s="32"/>
      <c r="AL147" s="31"/>
      <c r="AM147" s="31"/>
      <c r="AN147" s="32"/>
      <c r="AO147" s="136"/>
      <c r="AP147" s="136"/>
      <c r="AQ147" s="136"/>
      <c r="AR147" s="136"/>
      <c r="AS147" s="136"/>
      <c r="AT147" s="136"/>
      <c r="AU147" s="136"/>
      <c r="AV147" s="136"/>
      <c r="AW147" s="136"/>
      <c r="AX147" s="136"/>
      <c r="AY147" s="136"/>
      <c r="AZ147" s="136"/>
      <c r="BA147" s="136"/>
      <c r="BB147" s="136"/>
      <c r="BC147" s="136"/>
      <c r="BD147" s="136"/>
      <c r="BE147" s="136"/>
      <c r="BF147" s="136"/>
      <c r="BG147" s="136"/>
      <c r="BH147" s="136"/>
      <c r="BI147" s="136"/>
      <c r="BJ147" s="136"/>
      <c r="BK147" s="136"/>
      <c r="BL147" s="136"/>
      <c r="BM147" s="136"/>
      <c r="BN147" s="136"/>
      <c r="BO147" s="136"/>
      <c r="BP147" s="136"/>
      <c r="BQ147" s="136"/>
      <c r="BR147" s="136"/>
    </row>
    <row r="148" s="10" customFormat="1" spans="1:70">
      <c r="A148" s="62"/>
      <c r="B148" s="137"/>
      <c r="C148" s="137"/>
      <c r="D148" s="137"/>
      <c r="E148" s="138"/>
      <c r="F148" s="138"/>
      <c r="G148" s="138"/>
      <c r="H148" s="139"/>
      <c r="I148" s="138"/>
      <c r="J148" s="140"/>
      <c r="K148" s="141"/>
      <c r="L148" s="141"/>
      <c r="M148" s="141"/>
      <c r="N148" s="141"/>
      <c r="O148" s="141"/>
      <c r="P148" s="42"/>
      <c r="Q148" s="42"/>
      <c r="R148" s="52"/>
      <c r="S148" s="142"/>
      <c r="T148" s="42" t="s">
        <v>515</v>
      </c>
      <c r="U148" s="42">
        <v>2023</v>
      </c>
      <c r="V148" s="42" t="s">
        <v>1126</v>
      </c>
      <c r="W148" s="42" t="s">
        <v>37</v>
      </c>
      <c r="X148" s="42"/>
      <c r="Y148" s="42">
        <v>0.47</v>
      </c>
      <c r="Z148" s="42" t="s">
        <v>1127</v>
      </c>
      <c r="AA148" s="43">
        <v>0.47</v>
      </c>
      <c r="AB148" s="142"/>
      <c r="AC148" s="142"/>
      <c r="AD148" s="142"/>
      <c r="AE148" s="143"/>
      <c r="AF148" s="143"/>
      <c r="AG148" s="143"/>
      <c r="AH148" s="29"/>
      <c r="AI148" s="30"/>
      <c r="AJ148" s="31"/>
      <c r="AK148" s="32"/>
      <c r="AL148" s="31"/>
      <c r="AM148" s="31"/>
      <c r="AN148" s="32"/>
      <c r="AO148" s="144"/>
      <c r="AP148" s="144"/>
      <c r="AQ148" s="144"/>
      <c r="AR148" s="144"/>
      <c r="AS148" s="144"/>
      <c r="AT148" s="144"/>
      <c r="AU148" s="144"/>
      <c r="AV148" s="144"/>
      <c r="AW148" s="144"/>
      <c r="AX148" s="144"/>
      <c r="AY148" s="144"/>
      <c r="AZ148" s="144"/>
      <c r="BA148" s="144"/>
      <c r="BB148" s="144"/>
      <c r="BC148" s="144"/>
      <c r="BD148" s="144"/>
      <c r="BE148" s="144"/>
      <c r="BF148" s="144"/>
      <c r="BG148" s="144"/>
      <c r="BH148" s="144"/>
      <c r="BI148" s="144"/>
      <c r="BJ148" s="144"/>
      <c r="BK148" s="144"/>
      <c r="BL148" s="144"/>
      <c r="BM148" s="144"/>
      <c r="BN148" s="144"/>
      <c r="BO148" s="144"/>
      <c r="BP148" s="144"/>
      <c r="BQ148" s="144"/>
      <c r="BR148" s="144"/>
    </row>
    <row r="149" s="10" customFormat="1" spans="1:70">
      <c r="A149" s="62"/>
      <c r="B149" s="137"/>
      <c r="C149" s="137"/>
      <c r="D149" s="137"/>
      <c r="E149" s="138"/>
      <c r="F149" s="138"/>
      <c r="G149" s="138"/>
      <c r="H149" s="139"/>
      <c r="I149" s="138"/>
      <c r="J149" s="140"/>
      <c r="K149" s="42"/>
      <c r="L149" s="42"/>
      <c r="M149" s="42"/>
      <c r="N149" s="42"/>
      <c r="O149" s="42"/>
      <c r="P149" s="42"/>
      <c r="Q149" s="42"/>
      <c r="R149" s="52"/>
      <c r="S149" s="142"/>
      <c r="T149" s="42" t="s">
        <v>515</v>
      </c>
      <c r="U149" s="42">
        <v>2024</v>
      </c>
      <c r="V149" s="42" t="s">
        <v>1126</v>
      </c>
      <c r="W149" s="42" t="s">
        <v>37</v>
      </c>
      <c r="X149" s="42"/>
      <c r="Y149" s="42">
        <v>0.475</v>
      </c>
      <c r="Z149" s="42" t="s">
        <v>1127</v>
      </c>
      <c r="AA149" s="43">
        <v>0.475</v>
      </c>
      <c r="AB149" s="142"/>
      <c r="AC149" s="142"/>
      <c r="AD149" s="142"/>
      <c r="AE149" s="143"/>
      <c r="AF149" s="143"/>
      <c r="AG149" s="143"/>
      <c r="AH149" s="29"/>
      <c r="AI149" s="30"/>
      <c r="AJ149" s="31"/>
      <c r="AK149" s="32"/>
      <c r="AL149" s="31"/>
      <c r="AM149" s="31"/>
      <c r="AN149" s="32"/>
      <c r="AO149" s="144"/>
      <c r="AP149" s="144"/>
      <c r="AQ149" s="144"/>
      <c r="AR149" s="144"/>
      <c r="AS149" s="144"/>
      <c r="AT149" s="144"/>
      <c r="AU149" s="144"/>
      <c r="AV149" s="144"/>
      <c r="AW149" s="144"/>
      <c r="AX149" s="144"/>
      <c r="AY149" s="144"/>
      <c r="AZ149" s="144"/>
      <c r="BA149" s="144"/>
      <c r="BB149" s="144"/>
      <c r="BC149" s="144"/>
      <c r="BD149" s="144"/>
      <c r="BE149" s="144"/>
      <c r="BF149" s="144"/>
      <c r="BG149" s="144"/>
      <c r="BH149" s="144"/>
      <c r="BI149" s="144"/>
      <c r="BJ149" s="144"/>
      <c r="BK149" s="144"/>
      <c r="BL149" s="144"/>
      <c r="BM149" s="144"/>
      <c r="BN149" s="144"/>
      <c r="BO149" s="144"/>
      <c r="BP149" s="144"/>
      <c r="BQ149" s="144"/>
      <c r="BR149" s="144"/>
    </row>
    <row r="150" s="11" customFormat="1" ht="14.25" spans="1:70">
      <c r="A150" s="62"/>
      <c r="B150" s="145"/>
      <c r="C150" s="145"/>
      <c r="D150" s="145"/>
      <c r="E150" s="138"/>
      <c r="F150" s="138"/>
      <c r="G150" s="138"/>
      <c r="H150" s="139"/>
      <c r="I150" s="138"/>
      <c r="J150" s="140"/>
      <c r="K150" s="146"/>
      <c r="L150" s="146"/>
      <c r="M150" s="146"/>
      <c r="N150" s="146"/>
      <c r="O150" s="146"/>
      <c r="P150" s="146"/>
      <c r="Q150" s="146"/>
      <c r="R150" s="86"/>
      <c r="S150" s="142"/>
      <c r="T150" s="146" t="s">
        <v>515</v>
      </c>
      <c r="U150" s="146">
        <v>2025</v>
      </c>
      <c r="V150" s="146" t="s">
        <v>1126</v>
      </c>
      <c r="W150" s="146" t="s">
        <v>37</v>
      </c>
      <c r="X150" s="146"/>
      <c r="Y150" s="146">
        <v>0.485</v>
      </c>
      <c r="Z150" s="146" t="s">
        <v>1127</v>
      </c>
      <c r="AA150" s="147">
        <v>0.485</v>
      </c>
      <c r="AB150" s="142"/>
      <c r="AC150" s="142"/>
      <c r="AD150" s="142"/>
      <c r="AE150" s="143"/>
      <c r="AF150" s="143"/>
      <c r="AG150" s="143"/>
      <c r="AH150" s="29"/>
      <c r="AI150" s="30"/>
      <c r="AJ150" s="31"/>
      <c r="AK150" s="32"/>
      <c r="AL150" s="31"/>
      <c r="AM150" s="31"/>
      <c r="AN150" s="32"/>
      <c r="AO150" s="148"/>
      <c r="AP150" s="148"/>
      <c r="AQ150" s="148"/>
      <c r="AR150" s="148"/>
      <c r="AS150" s="148"/>
      <c r="AT150" s="148"/>
      <c r="AU150" s="148"/>
      <c r="AV150" s="148"/>
      <c r="AW150" s="148"/>
      <c r="AX150" s="148"/>
      <c r="AY150" s="148"/>
      <c r="AZ150" s="148"/>
      <c r="BA150" s="148"/>
      <c r="BB150" s="148"/>
      <c r="BC150" s="148"/>
      <c r="BD150" s="148"/>
      <c r="BE150" s="148"/>
      <c r="BF150" s="148"/>
      <c r="BG150" s="148"/>
      <c r="BH150" s="148"/>
      <c r="BI150" s="148"/>
      <c r="BJ150" s="148"/>
      <c r="BK150" s="148"/>
      <c r="BL150" s="148"/>
      <c r="BM150" s="148"/>
      <c r="BN150" s="148"/>
      <c r="BO150" s="148"/>
      <c r="BP150" s="148"/>
      <c r="BQ150" s="148"/>
      <c r="BR150" s="148"/>
    </row>
    <row r="151" s="7" customFormat="1" ht="14.25" spans="1:70">
      <c r="A151" s="62"/>
      <c r="B151" s="92"/>
      <c r="C151" s="92"/>
      <c r="E151" s="138"/>
      <c r="F151" s="138"/>
      <c r="G151" s="138"/>
      <c r="H151" s="139"/>
      <c r="I151" s="138"/>
      <c r="J151" s="140"/>
      <c r="M151" s="92"/>
      <c r="O151" s="149"/>
      <c r="Q151" s="92"/>
      <c r="R151" s="93"/>
      <c r="S151" s="142"/>
      <c r="T151" s="95" t="s">
        <v>922</v>
      </c>
      <c r="U151" s="95">
        <v>2022</v>
      </c>
      <c r="V151" s="95" t="s">
        <v>41</v>
      </c>
      <c r="W151" s="95" t="s">
        <v>52</v>
      </c>
      <c r="X151" s="95" t="s">
        <v>111</v>
      </c>
      <c r="Y151" s="95">
        <v>0.1</v>
      </c>
      <c r="Z151" s="95" t="s">
        <v>164</v>
      </c>
      <c r="AA151" s="96">
        <v>0.1</v>
      </c>
      <c r="AB151" s="142"/>
      <c r="AC151" s="142"/>
      <c r="AD151" s="142"/>
      <c r="AE151" s="143"/>
      <c r="AF151" s="143"/>
      <c r="AG151" s="143"/>
      <c r="AH151" s="29"/>
      <c r="AI151" s="30"/>
      <c r="AJ151" s="31"/>
      <c r="AK151" s="32"/>
      <c r="AL151" s="31"/>
      <c r="AM151" s="31"/>
      <c r="AN151" s="32"/>
    </row>
    <row r="152" s="6" customFormat="1" ht="14.25" spans="1:70">
      <c r="A152" s="70">
        <v>32</v>
      </c>
      <c r="B152" s="71" t="s">
        <v>97</v>
      </c>
      <c r="C152" s="71" t="s">
        <v>98</v>
      </c>
      <c r="D152" s="72" t="s">
        <v>1128</v>
      </c>
      <c r="E152" s="71" t="s">
        <v>1129</v>
      </c>
      <c r="F152" s="71" t="s">
        <v>34</v>
      </c>
      <c r="G152" s="6">
        <v>548</v>
      </c>
      <c r="H152" s="6">
        <v>452</v>
      </c>
      <c r="I152" s="73">
        <v>3.53571428571429</v>
      </c>
      <c r="J152" s="74">
        <v>86.9464285714286</v>
      </c>
      <c r="K152" s="71"/>
      <c r="M152" s="71"/>
      <c r="O152" s="71"/>
      <c r="Q152" s="71"/>
      <c r="R152" s="74"/>
      <c r="S152" s="74">
        <v>0</v>
      </c>
      <c r="AA152" s="74"/>
      <c r="AB152" s="74">
        <v>0</v>
      </c>
      <c r="AC152" s="74">
        <v>0</v>
      </c>
      <c r="AD152" s="74">
        <f>0.8*J152+AC152</f>
        <v>69.5571428571429</v>
      </c>
      <c r="AE152" s="6">
        <v>17</v>
      </c>
      <c r="AF152" s="6">
        <v>144</v>
      </c>
      <c r="AG152" s="150"/>
      <c r="AH152" s="114"/>
      <c r="AI152" s="114"/>
      <c r="AJ152" s="114"/>
      <c r="AK152" s="114"/>
      <c r="AL152" s="114"/>
      <c r="AM152" s="114"/>
    </row>
    <row r="153" s="2" customFormat="1" spans="1:70">
      <c r="A153" s="23">
        <v>33</v>
      </c>
      <c r="B153" s="2" t="s">
        <v>97</v>
      </c>
      <c r="C153" s="2" t="s">
        <v>98</v>
      </c>
      <c r="D153" s="494" t="s">
        <v>1130</v>
      </c>
      <c r="E153" s="2" t="s">
        <v>1131</v>
      </c>
      <c r="F153" s="2" t="s">
        <v>34</v>
      </c>
      <c r="G153" s="2">
        <v>456</v>
      </c>
      <c r="H153" s="2">
        <v>519</v>
      </c>
      <c r="I153" s="2">
        <v>3.39236641221374</v>
      </c>
      <c r="J153" s="60">
        <v>85.1545801526718</v>
      </c>
      <c r="R153" s="26"/>
      <c r="S153" s="26">
        <v>0</v>
      </c>
      <c r="T153" s="123" t="s">
        <v>1132</v>
      </c>
      <c r="U153" s="123">
        <v>2024</v>
      </c>
      <c r="V153" s="123" t="s">
        <v>41</v>
      </c>
      <c r="W153" s="123" t="s">
        <v>37</v>
      </c>
      <c r="X153" s="123"/>
      <c r="Y153" s="123">
        <v>0.5</v>
      </c>
      <c r="Z153" s="123" t="s">
        <v>107</v>
      </c>
      <c r="AA153" s="123" t="s">
        <v>1133</v>
      </c>
      <c r="AB153" s="26">
        <v>0.6</v>
      </c>
      <c r="AC153" s="26">
        <v>0.6</v>
      </c>
      <c r="AD153" s="26">
        <f>0.8*J153+AC153</f>
        <v>68.7236641221374</v>
      </c>
      <c r="AE153" s="2">
        <v>33</v>
      </c>
      <c r="AF153" s="2">
        <v>144</v>
      </c>
      <c r="AH153" s="151"/>
      <c r="AI153" s="151"/>
      <c r="AJ153" s="151"/>
      <c r="AK153" s="151"/>
      <c r="AL153" s="151"/>
      <c r="AM153" s="151"/>
    </row>
    <row r="154" s="3" customFormat="1" ht="14.25" spans="1:70">
      <c r="A154" s="36"/>
      <c r="J154" s="84"/>
      <c r="R154" s="39"/>
      <c r="S154" s="39"/>
      <c r="T154" s="3" t="s">
        <v>40</v>
      </c>
      <c r="U154" s="3">
        <v>2024</v>
      </c>
      <c r="V154" s="3" t="s">
        <v>41</v>
      </c>
      <c r="W154" s="3" t="s">
        <v>37</v>
      </c>
      <c r="Y154" s="3">
        <v>0.2</v>
      </c>
      <c r="Z154" s="3" t="s">
        <v>164</v>
      </c>
      <c r="AA154" s="39">
        <v>0.2</v>
      </c>
      <c r="AB154" s="39"/>
      <c r="AC154" s="39"/>
      <c r="AD154" s="39"/>
      <c r="AH154" s="152"/>
      <c r="AI154" s="152"/>
      <c r="AJ154" s="152"/>
      <c r="AK154" s="152"/>
      <c r="AL154" s="152"/>
      <c r="AM154" s="152"/>
    </row>
    <row r="155" s="6" customFormat="1" ht="14.25" spans="1:70">
      <c r="A155" s="70">
        <v>34</v>
      </c>
      <c r="B155" s="6" t="s">
        <v>97</v>
      </c>
      <c r="C155" s="6" t="s">
        <v>98</v>
      </c>
      <c r="D155" s="497" t="s">
        <v>1134</v>
      </c>
      <c r="E155" s="6" t="s">
        <v>1135</v>
      </c>
      <c r="F155" s="6" t="s">
        <v>34</v>
      </c>
      <c r="G155" s="6">
        <v>607</v>
      </c>
      <c r="H155" s="6">
        <v>513</v>
      </c>
      <c r="I155" s="73">
        <v>3.36796875</v>
      </c>
      <c r="J155" s="74">
        <v>84.849609375</v>
      </c>
      <c r="R155" s="74"/>
      <c r="S155" s="74">
        <v>0</v>
      </c>
      <c r="T155" s="6" t="s">
        <v>1136</v>
      </c>
      <c r="U155" s="6">
        <v>2025</v>
      </c>
      <c r="V155" s="6" t="s">
        <v>110</v>
      </c>
      <c r="W155" s="6" t="s">
        <v>52</v>
      </c>
      <c r="X155" s="6" t="s">
        <v>111</v>
      </c>
      <c r="Y155" s="6">
        <v>0.2</v>
      </c>
      <c r="Z155" s="6" t="s">
        <v>81</v>
      </c>
      <c r="AA155" s="74">
        <v>0.2</v>
      </c>
      <c r="AB155" s="74">
        <v>0.2</v>
      </c>
      <c r="AC155" s="74">
        <v>0.2</v>
      </c>
      <c r="AD155" s="74">
        <f>0.8*J155+AC155</f>
        <v>68.0796875</v>
      </c>
      <c r="AE155" s="6">
        <v>35</v>
      </c>
      <c r="AF155" s="6">
        <v>144</v>
      </c>
      <c r="AH155" s="29"/>
      <c r="AI155" s="30"/>
      <c r="AJ155" s="31"/>
      <c r="AK155" s="32"/>
      <c r="AL155" s="31"/>
      <c r="AM155" s="31"/>
      <c r="AN155" s="32"/>
    </row>
    <row r="156" s="6" customFormat="1" ht="14.25" spans="1:70">
      <c r="A156" s="70">
        <v>35</v>
      </c>
      <c r="B156" s="6" t="s">
        <v>97</v>
      </c>
      <c r="C156" s="6" t="s">
        <v>98</v>
      </c>
      <c r="D156" s="497" t="s">
        <v>1137</v>
      </c>
      <c r="E156" s="6" t="s">
        <v>1138</v>
      </c>
      <c r="F156" s="6" t="s">
        <v>34</v>
      </c>
      <c r="G156" s="6">
        <v>510</v>
      </c>
      <c r="H156" s="6">
        <v>465</v>
      </c>
      <c r="I156" s="73">
        <v>3.1225</v>
      </c>
      <c r="J156" s="74">
        <v>82.225</v>
      </c>
      <c r="K156" s="6" t="s">
        <v>438</v>
      </c>
      <c r="L156" s="6">
        <v>2025</v>
      </c>
      <c r="M156" s="6" t="s">
        <v>1139</v>
      </c>
      <c r="N156" s="6" t="s">
        <v>37</v>
      </c>
      <c r="O156" s="6" t="s">
        <v>293</v>
      </c>
      <c r="P156" s="6">
        <v>2</v>
      </c>
      <c r="Q156" s="6" t="s">
        <v>913</v>
      </c>
      <c r="R156" s="74">
        <v>2</v>
      </c>
      <c r="S156" s="74">
        <v>2</v>
      </c>
      <c r="AA156" s="74"/>
      <c r="AB156" s="74">
        <v>0</v>
      </c>
      <c r="AC156" s="74">
        <v>2</v>
      </c>
      <c r="AD156" s="74">
        <f>0.8*J156+AC156</f>
        <v>67.78</v>
      </c>
      <c r="AE156" s="6">
        <v>52</v>
      </c>
      <c r="AF156" s="6">
        <v>144</v>
      </c>
      <c r="AH156" s="29"/>
      <c r="AI156" s="30"/>
      <c r="AJ156" s="31"/>
      <c r="AK156" s="32"/>
      <c r="AL156" s="31"/>
      <c r="AM156" s="31"/>
      <c r="AN156" s="32"/>
    </row>
    <row r="157" s="6" customFormat="1" ht="14.25" spans="1:70">
      <c r="A157" s="70">
        <v>36</v>
      </c>
      <c r="B157" s="71" t="s">
        <v>97</v>
      </c>
      <c r="C157" s="71" t="s">
        <v>98</v>
      </c>
      <c r="D157" s="497" t="s">
        <v>1140</v>
      </c>
      <c r="E157" s="71" t="s">
        <v>1141</v>
      </c>
      <c r="F157" s="71" t="s">
        <v>34</v>
      </c>
      <c r="G157" s="6">
        <v>557</v>
      </c>
      <c r="H157" s="6">
        <v>488</v>
      </c>
      <c r="I157" s="73">
        <v>3.22857142857143</v>
      </c>
      <c r="J157" s="74">
        <v>83.2857142857143</v>
      </c>
      <c r="M157" s="71"/>
      <c r="O157" s="71"/>
      <c r="Q157" s="71"/>
      <c r="R157" s="74"/>
      <c r="S157" s="74">
        <v>0</v>
      </c>
      <c r="AA157" s="74"/>
      <c r="AB157" s="74">
        <v>0</v>
      </c>
      <c r="AC157" s="74">
        <v>0</v>
      </c>
      <c r="AD157" s="74">
        <f>0.8*J157+AC157</f>
        <v>66.6285714285714</v>
      </c>
      <c r="AE157" s="6">
        <v>45</v>
      </c>
      <c r="AF157" s="6">
        <v>144</v>
      </c>
      <c r="AH157" s="114"/>
      <c r="AI157" s="114"/>
      <c r="AJ157" s="114"/>
      <c r="AK157" s="114"/>
      <c r="AL157" s="114"/>
      <c r="AM157" s="114"/>
    </row>
    <row r="158" s="6" customFormat="1" ht="14.25" spans="1:70">
      <c r="A158" s="70">
        <v>37</v>
      </c>
      <c r="B158" s="6" t="s">
        <v>97</v>
      </c>
      <c r="C158" s="6" t="s">
        <v>98</v>
      </c>
      <c r="D158" s="497" t="s">
        <v>1142</v>
      </c>
      <c r="E158" s="6" t="s">
        <v>1143</v>
      </c>
      <c r="F158" s="6" t="s">
        <v>34</v>
      </c>
      <c r="G158" s="6">
        <v>491</v>
      </c>
      <c r="H158" s="6">
        <v>462</v>
      </c>
      <c r="I158" s="73">
        <v>3.12416666666667</v>
      </c>
      <c r="J158" s="74">
        <v>82.2416666666667</v>
      </c>
      <c r="R158" s="74"/>
      <c r="S158" s="74">
        <v>0</v>
      </c>
      <c r="AA158" s="74"/>
      <c r="AB158" s="74">
        <v>0</v>
      </c>
      <c r="AC158" s="74">
        <v>0</v>
      </c>
      <c r="AD158" s="74">
        <f>0.8*J158+AC158</f>
        <v>65.7933333333334</v>
      </c>
      <c r="AE158" s="6">
        <v>51</v>
      </c>
      <c r="AF158" s="6">
        <v>144</v>
      </c>
      <c r="AH158" s="114"/>
      <c r="AI158" s="114"/>
      <c r="AJ158" s="114"/>
      <c r="AK158" s="114"/>
      <c r="AL158" s="114"/>
      <c r="AM158" s="114"/>
    </row>
    <row r="159" s="2" customFormat="1" spans="1:70">
      <c r="A159" s="23">
        <v>38</v>
      </c>
      <c r="B159" s="24" t="s">
        <v>97</v>
      </c>
      <c r="C159" s="24" t="s">
        <v>98</v>
      </c>
      <c r="D159" s="494" t="s">
        <v>1144</v>
      </c>
      <c r="E159" s="24" t="s">
        <v>1145</v>
      </c>
      <c r="F159" s="24" t="s">
        <v>34</v>
      </c>
      <c r="G159" s="2">
        <v>474</v>
      </c>
      <c r="H159" s="2">
        <v>442</v>
      </c>
      <c r="I159" s="2">
        <v>2.75714285714286</v>
      </c>
      <c r="J159" s="60">
        <v>77.7619047619048</v>
      </c>
      <c r="K159" s="24" t="s">
        <v>1146</v>
      </c>
      <c r="L159" s="153">
        <v>45411</v>
      </c>
      <c r="M159" s="45" t="s">
        <v>1147</v>
      </c>
      <c r="N159" s="45" t="s">
        <v>37</v>
      </c>
      <c r="O159" s="45"/>
      <c r="P159" s="45"/>
      <c r="Q159" s="45"/>
      <c r="R159" s="46" t="s">
        <v>1148</v>
      </c>
      <c r="S159" s="26">
        <v>0</v>
      </c>
      <c r="AA159" s="26"/>
      <c r="AB159" s="26">
        <v>0</v>
      </c>
      <c r="AC159" s="26">
        <v>0</v>
      </c>
      <c r="AD159" s="26">
        <f>0.8*J159+AC159</f>
        <v>62.2095238095238</v>
      </c>
      <c r="AE159" s="2">
        <v>79</v>
      </c>
      <c r="AF159" s="2">
        <v>144</v>
      </c>
      <c r="AH159" s="151"/>
      <c r="AI159" s="151"/>
      <c r="AJ159" s="151"/>
      <c r="AK159" s="151"/>
      <c r="AL159" s="151"/>
      <c r="AM159" s="151"/>
    </row>
    <row r="160" s="3" customFormat="1" ht="14.25" spans="1:70">
      <c r="A160" s="36"/>
      <c r="B160" s="37"/>
      <c r="C160" s="37"/>
      <c r="E160" s="37"/>
      <c r="F160" s="37"/>
      <c r="J160" s="84"/>
      <c r="K160" s="37" t="s">
        <v>1149</v>
      </c>
      <c r="L160" s="85">
        <v>2024.8</v>
      </c>
      <c r="M160" s="85" t="s">
        <v>1150</v>
      </c>
      <c r="N160" s="85" t="s">
        <v>52</v>
      </c>
      <c r="O160" s="85"/>
      <c r="P160" s="85"/>
      <c r="Q160" s="85"/>
      <c r="R160" s="86" t="s">
        <v>1151</v>
      </c>
      <c r="S160" s="39"/>
      <c r="AA160" s="39"/>
      <c r="AB160" s="39"/>
      <c r="AC160" s="39"/>
      <c r="AD160" s="39"/>
      <c r="AH160" s="152"/>
      <c r="AI160" s="152"/>
      <c r="AJ160" s="152"/>
      <c r="AK160" s="152"/>
      <c r="AL160" s="152"/>
      <c r="AM160" s="152"/>
    </row>
    <row r="161" s="6" customFormat="1" ht="14.25" spans="1:40">
      <c r="A161" s="70">
        <v>39</v>
      </c>
      <c r="B161" s="71" t="s">
        <v>97</v>
      </c>
      <c r="C161" s="71" t="s">
        <v>98</v>
      </c>
      <c r="D161" s="497" t="s">
        <v>1152</v>
      </c>
      <c r="E161" s="71" t="s">
        <v>1153</v>
      </c>
      <c r="F161" s="71" t="s">
        <v>34</v>
      </c>
      <c r="G161" s="75">
        <v>480</v>
      </c>
      <c r="H161" s="75">
        <v>418</v>
      </c>
      <c r="I161" s="73">
        <v>3.39461538461538</v>
      </c>
      <c r="J161" s="74">
        <v>85.1826923076923</v>
      </c>
      <c r="K161" s="75" t="s">
        <v>75</v>
      </c>
      <c r="L161" s="75">
        <v>2023</v>
      </c>
      <c r="M161" s="75" t="s">
        <v>138</v>
      </c>
      <c r="N161" s="75" t="s">
        <v>52</v>
      </c>
      <c r="O161" s="75" t="s">
        <v>77</v>
      </c>
      <c r="P161" s="75">
        <v>0.73</v>
      </c>
      <c r="Q161" s="75" t="s">
        <v>193</v>
      </c>
      <c r="R161" s="76" t="s">
        <v>1000</v>
      </c>
      <c r="S161" s="74">
        <v>0.4</v>
      </c>
      <c r="AA161" s="74"/>
      <c r="AB161" s="74">
        <v>0</v>
      </c>
      <c r="AC161" s="74">
        <v>0.4</v>
      </c>
      <c r="AD161" s="74">
        <f>0.8*J161+AC161</f>
        <v>68.5461538461539</v>
      </c>
      <c r="AE161" s="6">
        <v>32</v>
      </c>
      <c r="AF161" s="6">
        <v>144</v>
      </c>
      <c r="AG161" s="154" t="s">
        <v>778</v>
      </c>
      <c r="AH161" s="29"/>
      <c r="AI161" s="30"/>
      <c r="AJ161" s="31"/>
      <c r="AK161" s="32"/>
      <c r="AL161" s="31"/>
      <c r="AM161" s="31"/>
      <c r="AN161" s="32"/>
    </row>
    <row r="166" s="1" customFormat="1" spans="1:40">
      <c r="J166" s="12"/>
      <c r="R166" s="12"/>
      <c r="S166" s="12"/>
      <c r="T166" s="155"/>
      <c r="U166" s="156"/>
      <c r="V166" s="156"/>
      <c r="W166" s="156"/>
      <c r="X166" s="156"/>
      <c r="Y166" s="156"/>
      <c r="Z166" s="157"/>
      <c r="AA166" s="12"/>
      <c r="AB166" s="12"/>
      <c r="AC166" s="12"/>
      <c r="AD166" s="12"/>
    </row>
  </sheetData>
  <mergeCells count="477">
    <mergeCell ref="A1:AG1"/>
    <mergeCell ref="K2:AC2"/>
    <mergeCell ref="K3:R3"/>
    <mergeCell ref="T3:AA3"/>
    <mergeCell ref="A2:A4"/>
    <mergeCell ref="A5:A10"/>
    <mergeCell ref="A11:A16"/>
    <mergeCell ref="A17:A19"/>
    <mergeCell ref="A20:A26"/>
    <mergeCell ref="A27:A34"/>
    <mergeCell ref="A35:A40"/>
    <mergeCell ref="A41:A48"/>
    <mergeCell ref="A49:A51"/>
    <mergeCell ref="A52:A58"/>
    <mergeCell ref="A60:A65"/>
    <mergeCell ref="A66:A72"/>
    <mergeCell ref="A73:A75"/>
    <mergeCell ref="A76:A80"/>
    <mergeCell ref="A81:A83"/>
    <mergeCell ref="A84:A91"/>
    <mergeCell ref="A92:A97"/>
    <mergeCell ref="A98:A106"/>
    <mergeCell ref="A107:A113"/>
    <mergeCell ref="A114:A116"/>
    <mergeCell ref="A120:A124"/>
    <mergeCell ref="A126:A130"/>
    <mergeCell ref="A131:A133"/>
    <mergeCell ref="A134:A137"/>
    <mergeCell ref="A139:A146"/>
    <mergeCell ref="A147:A151"/>
    <mergeCell ref="A153:A154"/>
    <mergeCell ref="A159:A160"/>
    <mergeCell ref="B2:B4"/>
    <mergeCell ref="B5:B10"/>
    <mergeCell ref="B11:B16"/>
    <mergeCell ref="B17:B19"/>
    <mergeCell ref="B20:B26"/>
    <mergeCell ref="B27:B34"/>
    <mergeCell ref="B35:B40"/>
    <mergeCell ref="B41:B48"/>
    <mergeCell ref="B49:B51"/>
    <mergeCell ref="B52:B57"/>
    <mergeCell ref="B60:B65"/>
    <mergeCell ref="B66:B72"/>
    <mergeCell ref="B73:B74"/>
    <mergeCell ref="B76:B79"/>
    <mergeCell ref="B81:B83"/>
    <mergeCell ref="B84:B90"/>
    <mergeCell ref="B92:B97"/>
    <mergeCell ref="B98:B105"/>
    <mergeCell ref="B107:B113"/>
    <mergeCell ref="B114:B115"/>
    <mergeCell ref="B120:B123"/>
    <mergeCell ref="B126:B130"/>
    <mergeCell ref="B131:B132"/>
    <mergeCell ref="B134:B137"/>
    <mergeCell ref="B139:B145"/>
    <mergeCell ref="B147:B150"/>
    <mergeCell ref="B153:B154"/>
    <mergeCell ref="B159:B160"/>
    <mergeCell ref="C2:C4"/>
    <mergeCell ref="C5:C10"/>
    <mergeCell ref="C11:C16"/>
    <mergeCell ref="C17:C19"/>
    <mergeCell ref="C20:C26"/>
    <mergeCell ref="C27:C34"/>
    <mergeCell ref="C35:C40"/>
    <mergeCell ref="C41:C48"/>
    <mergeCell ref="C49:C51"/>
    <mergeCell ref="C52:C57"/>
    <mergeCell ref="C60:C65"/>
    <mergeCell ref="C66:C72"/>
    <mergeCell ref="C73:C74"/>
    <mergeCell ref="C76:C79"/>
    <mergeCell ref="C81:C83"/>
    <mergeCell ref="C84:C90"/>
    <mergeCell ref="C92:C97"/>
    <mergeCell ref="C98:C105"/>
    <mergeCell ref="C107:C113"/>
    <mergeCell ref="C114:C115"/>
    <mergeCell ref="C120:C123"/>
    <mergeCell ref="C126:C130"/>
    <mergeCell ref="C131:C132"/>
    <mergeCell ref="C134:C137"/>
    <mergeCell ref="C139:C145"/>
    <mergeCell ref="C147:C150"/>
    <mergeCell ref="C153:C154"/>
    <mergeCell ref="C159:C160"/>
    <mergeCell ref="D2:D4"/>
    <mergeCell ref="D5:D10"/>
    <mergeCell ref="D11:D16"/>
    <mergeCell ref="D17:D19"/>
    <mergeCell ref="D20:D26"/>
    <mergeCell ref="D27:D34"/>
    <mergeCell ref="D35:D40"/>
    <mergeCell ref="D41:D48"/>
    <mergeCell ref="D49:D51"/>
    <mergeCell ref="D52:D57"/>
    <mergeCell ref="D60:D65"/>
    <mergeCell ref="D66:D72"/>
    <mergeCell ref="D73:D74"/>
    <mergeCell ref="D76:D79"/>
    <mergeCell ref="D81:D83"/>
    <mergeCell ref="D84:D90"/>
    <mergeCell ref="D92:D97"/>
    <mergeCell ref="D98:D105"/>
    <mergeCell ref="D107:D113"/>
    <mergeCell ref="D114:D115"/>
    <mergeCell ref="D120:D123"/>
    <mergeCell ref="D126:D130"/>
    <mergeCell ref="D131:D132"/>
    <mergeCell ref="D134:D137"/>
    <mergeCell ref="D139:D145"/>
    <mergeCell ref="D147:D150"/>
    <mergeCell ref="D153:D154"/>
    <mergeCell ref="D159:D160"/>
    <mergeCell ref="E2:E4"/>
    <mergeCell ref="E5:E10"/>
    <mergeCell ref="E11:E16"/>
    <mergeCell ref="E17:E19"/>
    <mergeCell ref="E20:E26"/>
    <mergeCell ref="E27:E34"/>
    <mergeCell ref="E35:E40"/>
    <mergeCell ref="E41:E48"/>
    <mergeCell ref="E49:E51"/>
    <mergeCell ref="E52:E58"/>
    <mergeCell ref="E60:E65"/>
    <mergeCell ref="E66:E72"/>
    <mergeCell ref="E73:E75"/>
    <mergeCell ref="E76:E80"/>
    <mergeCell ref="E81:E83"/>
    <mergeCell ref="E84:E91"/>
    <mergeCell ref="E92:E97"/>
    <mergeCell ref="E98:E106"/>
    <mergeCell ref="E107:E113"/>
    <mergeCell ref="E114:E116"/>
    <mergeCell ref="E120:E124"/>
    <mergeCell ref="E126:E130"/>
    <mergeCell ref="E131:E133"/>
    <mergeCell ref="E134:E137"/>
    <mergeCell ref="E139:E146"/>
    <mergeCell ref="E147:E151"/>
    <mergeCell ref="E153:E154"/>
    <mergeCell ref="E159:E160"/>
    <mergeCell ref="F2:F4"/>
    <mergeCell ref="F5:F10"/>
    <mergeCell ref="F11:F16"/>
    <mergeCell ref="F17:F19"/>
    <mergeCell ref="F20:F26"/>
    <mergeCell ref="F27:F34"/>
    <mergeCell ref="F35:F40"/>
    <mergeCell ref="F41:F48"/>
    <mergeCell ref="F49:F51"/>
    <mergeCell ref="F52:F58"/>
    <mergeCell ref="F60:F65"/>
    <mergeCell ref="F66:F72"/>
    <mergeCell ref="F73:F75"/>
    <mergeCell ref="F76:F80"/>
    <mergeCell ref="F81:F83"/>
    <mergeCell ref="F84:F91"/>
    <mergeCell ref="F92:F97"/>
    <mergeCell ref="F98:F106"/>
    <mergeCell ref="F107:F113"/>
    <mergeCell ref="F114:F116"/>
    <mergeCell ref="F120:F124"/>
    <mergeCell ref="F126:F130"/>
    <mergeCell ref="F131:F133"/>
    <mergeCell ref="F134:F137"/>
    <mergeCell ref="F139:F146"/>
    <mergeCell ref="F147:F151"/>
    <mergeCell ref="F153:F154"/>
    <mergeCell ref="F159:F160"/>
    <mergeCell ref="G2:G4"/>
    <mergeCell ref="G5:G10"/>
    <mergeCell ref="G11:G16"/>
    <mergeCell ref="G17:G19"/>
    <mergeCell ref="G20:G26"/>
    <mergeCell ref="G27:G34"/>
    <mergeCell ref="G35:G40"/>
    <mergeCell ref="G41:G48"/>
    <mergeCell ref="G49:G51"/>
    <mergeCell ref="G52:G58"/>
    <mergeCell ref="G60:G65"/>
    <mergeCell ref="G66:G72"/>
    <mergeCell ref="G73:G75"/>
    <mergeCell ref="G76:G80"/>
    <mergeCell ref="G81:G83"/>
    <mergeCell ref="G84:G91"/>
    <mergeCell ref="G92:G97"/>
    <mergeCell ref="G98:G106"/>
    <mergeCell ref="G107:G113"/>
    <mergeCell ref="G114:G116"/>
    <mergeCell ref="G120:G124"/>
    <mergeCell ref="G126:G130"/>
    <mergeCell ref="G131:G133"/>
    <mergeCell ref="G134:G137"/>
    <mergeCell ref="G139:G146"/>
    <mergeCell ref="G147:G151"/>
    <mergeCell ref="G153:G154"/>
    <mergeCell ref="G159:G160"/>
    <mergeCell ref="H2:H4"/>
    <mergeCell ref="H5:H10"/>
    <mergeCell ref="H11:H16"/>
    <mergeCell ref="H17:H19"/>
    <mergeCell ref="H20:H26"/>
    <mergeCell ref="H27:H34"/>
    <mergeCell ref="H35:H40"/>
    <mergeCell ref="H41:H48"/>
    <mergeCell ref="H49:H51"/>
    <mergeCell ref="H52:H58"/>
    <mergeCell ref="H60:H65"/>
    <mergeCell ref="H66:H72"/>
    <mergeCell ref="H73:H75"/>
    <mergeCell ref="H76:H80"/>
    <mergeCell ref="H81:H83"/>
    <mergeCell ref="H84:H91"/>
    <mergeCell ref="H92:H97"/>
    <mergeCell ref="H98:H106"/>
    <mergeCell ref="H107:H113"/>
    <mergeCell ref="H114:H116"/>
    <mergeCell ref="H120:H124"/>
    <mergeCell ref="H126:H130"/>
    <mergeCell ref="H131:H133"/>
    <mergeCell ref="H134:H137"/>
    <mergeCell ref="H139:H146"/>
    <mergeCell ref="H147:H151"/>
    <mergeCell ref="H153:H154"/>
    <mergeCell ref="H159:H160"/>
    <mergeCell ref="I5:I10"/>
    <mergeCell ref="I11:I16"/>
    <mergeCell ref="I17:I19"/>
    <mergeCell ref="I20:I26"/>
    <mergeCell ref="I27:I34"/>
    <mergeCell ref="I35:I40"/>
    <mergeCell ref="I41:I48"/>
    <mergeCell ref="I49:I51"/>
    <mergeCell ref="I52:I58"/>
    <mergeCell ref="I60:I65"/>
    <mergeCell ref="I66:I72"/>
    <mergeCell ref="I73:I75"/>
    <mergeCell ref="I76:I80"/>
    <mergeCell ref="I81:I83"/>
    <mergeCell ref="I84:I91"/>
    <mergeCell ref="I92:I97"/>
    <mergeCell ref="I98:I106"/>
    <mergeCell ref="I107:I113"/>
    <mergeCell ref="I114:I116"/>
    <mergeCell ref="I120:I124"/>
    <mergeCell ref="I126:I130"/>
    <mergeCell ref="I131:I133"/>
    <mergeCell ref="I134:I137"/>
    <mergeCell ref="I139:I146"/>
    <mergeCell ref="I147:I151"/>
    <mergeCell ref="I153:I154"/>
    <mergeCell ref="I159:I160"/>
    <mergeCell ref="J5:J10"/>
    <mergeCell ref="J11:J16"/>
    <mergeCell ref="J17:J19"/>
    <mergeCell ref="J20:J26"/>
    <mergeCell ref="J27:J34"/>
    <mergeCell ref="J35:J40"/>
    <mergeCell ref="J41:J48"/>
    <mergeCell ref="J49:J51"/>
    <mergeCell ref="J52:J58"/>
    <mergeCell ref="J60:J65"/>
    <mergeCell ref="J66:J72"/>
    <mergeCell ref="J73:J75"/>
    <mergeCell ref="J76:J80"/>
    <mergeCell ref="J81:J83"/>
    <mergeCell ref="J84:J91"/>
    <mergeCell ref="J92:J97"/>
    <mergeCell ref="J98:J106"/>
    <mergeCell ref="J107:J113"/>
    <mergeCell ref="J114:J116"/>
    <mergeCell ref="J120:J124"/>
    <mergeCell ref="J126:J130"/>
    <mergeCell ref="J131:J133"/>
    <mergeCell ref="J134:J137"/>
    <mergeCell ref="J139:J146"/>
    <mergeCell ref="J147:J151"/>
    <mergeCell ref="J153:J154"/>
    <mergeCell ref="J159:J160"/>
    <mergeCell ref="S5:S10"/>
    <mergeCell ref="S11:S16"/>
    <mergeCell ref="S17:S19"/>
    <mergeCell ref="S20:S26"/>
    <mergeCell ref="S27:S34"/>
    <mergeCell ref="S35:S40"/>
    <mergeCell ref="S41:S48"/>
    <mergeCell ref="S49:S51"/>
    <mergeCell ref="S52:S57"/>
    <mergeCell ref="S60:S65"/>
    <mergeCell ref="S66:S72"/>
    <mergeCell ref="S73:S75"/>
    <mergeCell ref="S76:S80"/>
    <mergeCell ref="S81:S83"/>
    <mergeCell ref="S84:S91"/>
    <mergeCell ref="S92:S97"/>
    <mergeCell ref="S98:S106"/>
    <mergeCell ref="S107:S113"/>
    <mergeCell ref="S114:S116"/>
    <mergeCell ref="S120:S124"/>
    <mergeCell ref="S126:S130"/>
    <mergeCell ref="S131:S133"/>
    <mergeCell ref="S134:S137"/>
    <mergeCell ref="S139:S146"/>
    <mergeCell ref="S147:S151"/>
    <mergeCell ref="S153:S154"/>
    <mergeCell ref="S159:S160"/>
    <mergeCell ref="AB5:AB10"/>
    <mergeCell ref="AB11:AB16"/>
    <mergeCell ref="AB17:AB19"/>
    <mergeCell ref="AB20:AB26"/>
    <mergeCell ref="AB27:AB34"/>
    <mergeCell ref="AB35:AB40"/>
    <mergeCell ref="AB41:AB48"/>
    <mergeCell ref="AB49:AB51"/>
    <mergeCell ref="AB52:AB58"/>
    <mergeCell ref="AB60:AB65"/>
    <mergeCell ref="AB66:AB72"/>
    <mergeCell ref="AB73:AB75"/>
    <mergeCell ref="AB76:AB80"/>
    <mergeCell ref="AB81:AB83"/>
    <mergeCell ref="AB84:AB91"/>
    <mergeCell ref="AB92:AB97"/>
    <mergeCell ref="AB98:AB106"/>
    <mergeCell ref="AB107:AB113"/>
    <mergeCell ref="AB114:AB116"/>
    <mergeCell ref="AB120:AB124"/>
    <mergeCell ref="AB126:AB130"/>
    <mergeCell ref="AB131:AB133"/>
    <mergeCell ref="AB134:AB137"/>
    <mergeCell ref="AB139:AB146"/>
    <mergeCell ref="AB147:AB151"/>
    <mergeCell ref="AB153:AB154"/>
    <mergeCell ref="AB159:AB160"/>
    <mergeCell ref="AC3:AC4"/>
    <mergeCell ref="AC5:AC10"/>
    <mergeCell ref="AC11:AC16"/>
    <mergeCell ref="AC17:AC19"/>
    <mergeCell ref="AC20:AC26"/>
    <mergeCell ref="AC27:AC34"/>
    <mergeCell ref="AC35:AC40"/>
    <mergeCell ref="AC41:AC48"/>
    <mergeCell ref="AC49:AC51"/>
    <mergeCell ref="AC52:AC58"/>
    <mergeCell ref="AC60:AC65"/>
    <mergeCell ref="AC66:AC72"/>
    <mergeCell ref="AC73:AC75"/>
    <mergeCell ref="AC76:AC80"/>
    <mergeCell ref="AC81:AC83"/>
    <mergeCell ref="AC84:AC91"/>
    <mergeCell ref="AC92:AC97"/>
    <mergeCell ref="AC98:AC106"/>
    <mergeCell ref="AC107:AC113"/>
    <mergeCell ref="AC114:AC116"/>
    <mergeCell ref="AC120:AC124"/>
    <mergeCell ref="AC126:AC130"/>
    <mergeCell ref="AC131:AC133"/>
    <mergeCell ref="AC134:AC137"/>
    <mergeCell ref="AC139:AC146"/>
    <mergeCell ref="AC147:AC151"/>
    <mergeCell ref="AC153:AC154"/>
    <mergeCell ref="AC159:AC160"/>
    <mergeCell ref="AD2:AD4"/>
    <mergeCell ref="AD5:AD10"/>
    <mergeCell ref="AD11:AD16"/>
    <mergeCell ref="AD17:AD19"/>
    <mergeCell ref="AD20:AD26"/>
    <mergeCell ref="AD27:AD34"/>
    <mergeCell ref="AD35:AD40"/>
    <mergeCell ref="AD41:AD48"/>
    <mergeCell ref="AD49:AD51"/>
    <mergeCell ref="AD52:AD58"/>
    <mergeCell ref="AD60:AD65"/>
    <mergeCell ref="AD66:AD72"/>
    <mergeCell ref="AD73:AD75"/>
    <mergeCell ref="AD76:AD80"/>
    <mergeCell ref="AD81:AD83"/>
    <mergeCell ref="AD84:AD91"/>
    <mergeCell ref="AD92:AD97"/>
    <mergeCell ref="AD98:AD106"/>
    <mergeCell ref="AD107:AD113"/>
    <mergeCell ref="AD114:AD116"/>
    <mergeCell ref="AD120:AD124"/>
    <mergeCell ref="AD126:AD130"/>
    <mergeCell ref="AD131:AD133"/>
    <mergeCell ref="AD134:AD137"/>
    <mergeCell ref="AD139:AD146"/>
    <mergeCell ref="AD147:AD151"/>
    <mergeCell ref="AD153:AD154"/>
    <mergeCell ref="AD159:AD160"/>
    <mergeCell ref="AE2:AE4"/>
    <mergeCell ref="AE5:AE10"/>
    <mergeCell ref="AE11:AE16"/>
    <mergeCell ref="AE17:AE19"/>
    <mergeCell ref="AE20:AE26"/>
    <mergeCell ref="AE27:AE34"/>
    <mergeCell ref="AE35:AE40"/>
    <mergeCell ref="AE41:AE48"/>
    <mergeCell ref="AE49:AE51"/>
    <mergeCell ref="AE52:AE58"/>
    <mergeCell ref="AE60:AE65"/>
    <mergeCell ref="AE66:AE72"/>
    <mergeCell ref="AE73:AE75"/>
    <mergeCell ref="AE76:AE80"/>
    <mergeCell ref="AE81:AE83"/>
    <mergeCell ref="AE84:AE91"/>
    <mergeCell ref="AE92:AE97"/>
    <mergeCell ref="AE98:AE106"/>
    <mergeCell ref="AE107:AE113"/>
    <mergeCell ref="AE114:AE116"/>
    <mergeCell ref="AE120:AE124"/>
    <mergeCell ref="AE126:AE130"/>
    <mergeCell ref="AE131:AE133"/>
    <mergeCell ref="AE134:AE137"/>
    <mergeCell ref="AE139:AE146"/>
    <mergeCell ref="AE147:AE151"/>
    <mergeCell ref="AE153:AE154"/>
    <mergeCell ref="AE159:AE160"/>
    <mergeCell ref="AF2:AF4"/>
    <mergeCell ref="AF5:AF10"/>
    <mergeCell ref="AF11:AF16"/>
    <mergeCell ref="AF17:AF19"/>
    <mergeCell ref="AF20:AF26"/>
    <mergeCell ref="AF27:AF34"/>
    <mergeCell ref="AF35:AF40"/>
    <mergeCell ref="AF41:AF48"/>
    <mergeCell ref="AF49:AF51"/>
    <mergeCell ref="AF52:AF58"/>
    <mergeCell ref="AF60:AF65"/>
    <mergeCell ref="AF66:AF72"/>
    <mergeCell ref="AF73:AF75"/>
    <mergeCell ref="AF76:AF80"/>
    <mergeCell ref="AF81:AF83"/>
    <mergeCell ref="AF84:AF91"/>
    <mergeCell ref="AF92:AF97"/>
    <mergeCell ref="AF98:AF106"/>
    <mergeCell ref="AF107:AF113"/>
    <mergeCell ref="AF114:AF116"/>
    <mergeCell ref="AF120:AF124"/>
    <mergeCell ref="AF126:AF130"/>
    <mergeCell ref="AF131:AF133"/>
    <mergeCell ref="AF134:AF137"/>
    <mergeCell ref="AF139:AF146"/>
    <mergeCell ref="AF147:AF151"/>
    <mergeCell ref="AF153:AF154"/>
    <mergeCell ref="AF159:AF160"/>
    <mergeCell ref="AG2:AG4"/>
    <mergeCell ref="AG5:AG10"/>
    <mergeCell ref="AG11:AG16"/>
    <mergeCell ref="AG17:AG19"/>
    <mergeCell ref="AG20:AG26"/>
    <mergeCell ref="AG27:AG34"/>
    <mergeCell ref="AG35:AG40"/>
    <mergeCell ref="AG41:AG48"/>
    <mergeCell ref="AG49:AG51"/>
    <mergeCell ref="AG52:AG58"/>
    <mergeCell ref="AG60:AG65"/>
    <mergeCell ref="AG66:AG72"/>
    <mergeCell ref="AG73:AG75"/>
    <mergeCell ref="AG76:AG80"/>
    <mergeCell ref="AG81:AG83"/>
    <mergeCell ref="AG84:AG91"/>
    <mergeCell ref="AG92:AG97"/>
    <mergeCell ref="AG98:AG106"/>
    <mergeCell ref="AG107:AG113"/>
    <mergeCell ref="AG114:AG116"/>
    <mergeCell ref="AG120:AG124"/>
    <mergeCell ref="AG126:AG130"/>
    <mergeCell ref="AG131:AG133"/>
    <mergeCell ref="AG134:AG137"/>
    <mergeCell ref="AG139:AG146"/>
    <mergeCell ref="AG147:AG151"/>
    <mergeCell ref="AG153:AG154"/>
    <mergeCell ref="AG159:AG160"/>
    <mergeCell ref="I2:J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计科</vt:lpstr>
      <vt:lpstr>智能</vt:lpstr>
      <vt:lpstr>通信</vt:lpstr>
      <vt:lpstr>数媒</vt:lpstr>
      <vt:lpstr>软工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何春雨</cp:lastModifiedBy>
  <dcterms:created xsi:type="dcterms:W3CDTF">2025-08-28T06:46:00Z</dcterms:created>
  <dcterms:modified xsi:type="dcterms:W3CDTF">2025-09-10T09:06:20Z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070734D39D5148F1A812EFF8660EAB88_13</vt:lpwstr>
  </property>
  <property fmtid="{D5CDD505-2E9C-101B-9397-08002B2CF9AE}" pid="3" name="KSOProductBuildVer">
    <vt:lpwstr>2052-12.1.0.22089</vt:lpwstr>
  </property>
</Properties>
</file>